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172.16.12.100\長寿社会部\ねんりん（全国大会）\令和6年度第36回とっとり大会\12 第３次来県意向調査\6.6.7 ＨＰ掲載\"/>
    </mc:Choice>
  </mc:AlternateContent>
  <xr:revisionPtr revIDLastSave="0" documentId="8_{C32D3C89-6D37-4B81-A0AE-C22C1AFE3419}" xr6:coauthVersionLast="47" xr6:coauthVersionMax="47" xr10:uidLastSave="{00000000-0000-0000-0000-000000000000}"/>
  <bookViews>
    <workbookView xWindow="-120" yWindow="-120" windowWidth="20730" windowHeight="11160" activeTab="1" xr2:uid="{00000000-000D-0000-FFFF-FFFF00000000}"/>
  </bookViews>
  <sheets>
    <sheet name="様式１" sheetId="5" r:id="rId1"/>
    <sheet name="様式２-１" sheetId="6" r:id="rId2"/>
    <sheet name="様式２-２" sheetId="8" r:id="rId3"/>
    <sheet name="様式３" sheetId="9" r:id="rId4"/>
  </sheets>
  <definedNames>
    <definedName name="_xlnm._FilterDatabase" localSheetId="0" hidden="1">様式１!$A$11:$AG$45</definedName>
    <definedName name="_xlnm.Print_Area" localSheetId="0">様式１!$A$1:$AF$44</definedName>
    <definedName name="_xlnm.Print_Area" localSheetId="1">'様式２-１'!$A$1:$AA$77</definedName>
    <definedName name="_xlnm.Print_Area" localSheetId="2">'様式２-２'!$A$1:$N$42</definedName>
    <definedName name="_xlnm.Print_Area" localSheetId="3">様式３!$A$1:$N$42</definedName>
  </definedNames>
  <calcPr calcId="191029"/>
</workbook>
</file>

<file path=xl/calcChain.xml><?xml version="1.0" encoding="utf-8"?>
<calcChain xmlns="http://schemas.openxmlformats.org/spreadsheetml/2006/main">
  <c r="Z75" i="6" l="1"/>
  <c r="Z76" i="6"/>
  <c r="X75" i="6" l="1"/>
  <c r="P14" i="5" l="1"/>
  <c r="R14" i="5" s="1"/>
  <c r="Q14" i="5"/>
  <c r="P15" i="5"/>
  <c r="Q15" i="5"/>
  <c r="P16" i="5"/>
  <c r="Q16" i="5"/>
  <c r="P17" i="5"/>
  <c r="R17" i="5" s="1"/>
  <c r="Q17" i="5"/>
  <c r="P18" i="5"/>
  <c r="R18" i="5" s="1"/>
  <c r="Q18" i="5"/>
  <c r="P19" i="5"/>
  <c r="Q19" i="5"/>
  <c r="P20" i="5"/>
  <c r="Q20" i="5"/>
  <c r="P21" i="5"/>
  <c r="Q21" i="5"/>
  <c r="P22" i="5"/>
  <c r="R22" i="5" s="1"/>
  <c r="Q22" i="5"/>
  <c r="P23" i="5"/>
  <c r="Q23" i="5"/>
  <c r="P24" i="5"/>
  <c r="Q24" i="5"/>
  <c r="P25" i="5"/>
  <c r="Q25" i="5"/>
  <c r="P26" i="5"/>
  <c r="Q26" i="5"/>
  <c r="P27" i="5"/>
  <c r="Q27" i="5"/>
  <c r="P28" i="5"/>
  <c r="Q28" i="5"/>
  <c r="P29" i="5"/>
  <c r="R29" i="5" s="1"/>
  <c r="Q29" i="5"/>
  <c r="P30" i="5"/>
  <c r="R30" i="5" s="1"/>
  <c r="Q30" i="5"/>
  <c r="P31" i="5"/>
  <c r="Q31" i="5"/>
  <c r="P32" i="5"/>
  <c r="Q32" i="5"/>
  <c r="P33" i="5"/>
  <c r="Q33" i="5"/>
  <c r="P34" i="5"/>
  <c r="Q34" i="5"/>
  <c r="R34" i="5"/>
  <c r="P35" i="5"/>
  <c r="R35" i="5" s="1"/>
  <c r="Q35" i="5"/>
  <c r="P36" i="5"/>
  <c r="Q36" i="5"/>
  <c r="P37" i="5"/>
  <c r="Q37" i="5"/>
  <c r="P38" i="5"/>
  <c r="Q38" i="5"/>
  <c r="P39" i="5"/>
  <c r="Q39" i="5"/>
  <c r="P40" i="5"/>
  <c r="Q40" i="5"/>
  <c r="P41" i="5"/>
  <c r="R41" i="5" s="1"/>
  <c r="Q41" i="5"/>
  <c r="P42" i="5"/>
  <c r="Q42" i="5"/>
  <c r="R42" i="5" s="1"/>
  <c r="P43" i="5"/>
  <c r="Q43" i="5"/>
  <c r="R32" i="5" l="1"/>
  <c r="R38" i="5"/>
  <c r="R19" i="5"/>
  <c r="R16" i="5"/>
  <c r="R37" i="5"/>
  <c r="R26" i="5"/>
  <c r="R33" i="5"/>
  <c r="R25" i="5"/>
  <c r="R21" i="5"/>
  <c r="R39" i="5"/>
  <c r="R36" i="5"/>
  <c r="R23" i="5"/>
  <c r="R20" i="5"/>
  <c r="R31" i="5"/>
  <c r="R28" i="5"/>
  <c r="R15" i="5"/>
  <c r="R43" i="5"/>
  <c r="R40" i="5"/>
  <c r="R27" i="5"/>
  <c r="R24" i="5"/>
  <c r="C44" i="5"/>
  <c r="D44" i="5"/>
  <c r="E44" i="5"/>
  <c r="F44" i="5"/>
  <c r="G44" i="5"/>
  <c r="H44" i="5"/>
  <c r="I44" i="5"/>
  <c r="J44" i="5"/>
  <c r="K44" i="5"/>
  <c r="L44" i="5"/>
  <c r="M44" i="5"/>
  <c r="N44" i="5"/>
  <c r="O44" i="5"/>
  <c r="S44" i="5"/>
  <c r="T44" i="5"/>
  <c r="U44" i="5"/>
  <c r="V44" i="5"/>
  <c r="W44" i="5"/>
  <c r="X44" i="5"/>
  <c r="Y44" i="5"/>
  <c r="Z44" i="5"/>
  <c r="AA44" i="5"/>
  <c r="AB44" i="5"/>
  <c r="AC44" i="5"/>
  <c r="AD44" i="5"/>
  <c r="AE44" i="5"/>
  <c r="R44" i="5" l="1"/>
  <c r="P44" i="5"/>
  <c r="Q44" i="5"/>
  <c r="AK41" i="5"/>
  <c r="AH42" i="5"/>
  <c r="AK42" i="5"/>
  <c r="AH41" i="5" l="1"/>
  <c r="D42" i="9" l="1"/>
  <c r="D50" i="9" l="1"/>
  <c r="D49" i="9"/>
  <c r="D48" i="9"/>
  <c r="D47" i="9"/>
  <c r="D46" i="9"/>
  <c r="D83" i="6"/>
  <c r="D82" i="6"/>
  <c r="D81" i="6"/>
  <c r="D80" i="6"/>
  <c r="D79" i="6"/>
  <c r="E46" i="9" l="1"/>
  <c r="AM45" i="5"/>
  <c r="E47" i="9"/>
  <c r="AM46" i="5"/>
  <c r="E48" i="9"/>
  <c r="AM47" i="5"/>
  <c r="E49" i="9"/>
  <c r="AM48" i="5"/>
  <c r="E50" i="9"/>
  <c r="AM49" i="5"/>
  <c r="AJ47" i="5"/>
  <c r="E81" i="6"/>
  <c r="AJ48" i="5"/>
  <c r="E82" i="6"/>
  <c r="AJ49" i="5"/>
  <c r="E83" i="6"/>
  <c r="AJ45" i="5"/>
  <c r="E79" i="6"/>
  <c r="AJ46" i="5"/>
  <c r="E80" i="6"/>
  <c r="C4" i="9"/>
  <c r="D5" i="8"/>
  <c r="C4" i="6" l="1"/>
  <c r="D75" i="6"/>
  <c r="AK17" i="5" l="1"/>
  <c r="AK23" i="5"/>
  <c r="AK25" i="5"/>
  <c r="AK18" i="5"/>
  <c r="AK32" i="5"/>
  <c r="AK34" i="5"/>
  <c r="AK36" i="5"/>
  <c r="AK39" i="5"/>
  <c r="AK15" i="5"/>
  <c r="AK26" i="5"/>
  <c r="AK37" i="5"/>
  <c r="AK38" i="5"/>
  <c r="AK29" i="5"/>
  <c r="AK40" i="5"/>
  <c r="AK19" i="5"/>
  <c r="AK43" i="5"/>
  <c r="AK20" i="5"/>
  <c r="AK31" i="5"/>
  <c r="AK21" i="5"/>
  <c r="AK28" i="5"/>
  <c r="AK22" i="5"/>
  <c r="AK33" i="5"/>
  <c r="AK27" i="5"/>
  <c r="AK24" i="5"/>
  <c r="AH15" i="5"/>
  <c r="AH17" i="5"/>
  <c r="AH23" i="5"/>
  <c r="AH29" i="5"/>
  <c r="AH31" i="5"/>
  <c r="AH32" i="5"/>
  <c r="AH34" i="5"/>
  <c r="AH36" i="5"/>
  <c r="AH37" i="5"/>
  <c r="AK35" i="5"/>
  <c r="AK30" i="5"/>
  <c r="AK14" i="5" l="1"/>
  <c r="AH14" i="5"/>
  <c r="AH40" i="5"/>
  <c r="AH18" i="5"/>
  <c r="AH39" i="5"/>
  <c r="AH26" i="5"/>
  <c r="AH38" i="5"/>
  <c r="AH25" i="5"/>
  <c r="AH28" i="5"/>
  <c r="AH27" i="5"/>
  <c r="AH33" i="5"/>
  <c r="AH24" i="5"/>
  <c r="AH20" i="5"/>
  <c r="AH22" i="5"/>
  <c r="AH21" i="5"/>
  <c r="AH19" i="5"/>
  <c r="AH43" i="5"/>
  <c r="AH16" i="5"/>
  <c r="AK16" i="5"/>
  <c r="AH30" i="5"/>
  <c r="AH35" i="5"/>
  <c r="D77" i="6" l="1"/>
  <c r="AK44" i="5"/>
  <c r="AH44" i="5"/>
  <c r="R48" i="5"/>
  <c r="D44" i="9"/>
  <c r="R47" i="5"/>
</calcChain>
</file>

<file path=xl/sharedStrings.xml><?xml version="1.0" encoding="utf-8"?>
<sst xmlns="http://schemas.openxmlformats.org/spreadsheetml/2006/main" count="393" uniqueCount="245">
  <si>
    <t>【大会参加者一覧表】</t>
    <rPh sb="1" eb="3">
      <t>タイカイ</t>
    </rPh>
    <rPh sb="3" eb="5">
      <t>サンカ</t>
    </rPh>
    <rPh sb="5" eb="6">
      <t>シャ</t>
    </rPh>
    <rPh sb="6" eb="8">
      <t>イチラン</t>
    </rPh>
    <rPh sb="8" eb="9">
      <t>ヒョウ</t>
    </rPh>
    <phoneticPr fontId="3"/>
  </si>
  <si>
    <t>視察員</t>
    <rPh sb="0" eb="3">
      <t>シサツイン</t>
    </rPh>
    <phoneticPr fontId="3"/>
  </si>
  <si>
    <t>男性</t>
    <rPh sb="0" eb="2">
      <t>ダンセイ</t>
    </rPh>
    <phoneticPr fontId="3"/>
  </si>
  <si>
    <t>女性</t>
    <rPh sb="0" eb="2">
      <t>ジョセイ</t>
    </rPh>
    <phoneticPr fontId="3"/>
  </si>
  <si>
    <t>テニス</t>
  </si>
  <si>
    <t>ソフトテニス</t>
  </si>
  <si>
    <t>ソフトボール</t>
  </si>
  <si>
    <t>ゲートボール</t>
  </si>
  <si>
    <t>ペタンク</t>
  </si>
  <si>
    <t>ゴルフ</t>
  </si>
  <si>
    <t>マラソン</t>
  </si>
  <si>
    <t>サッカー</t>
  </si>
  <si>
    <t>都道府県・政令指定都市名</t>
    <rPh sb="0" eb="4">
      <t>トドウフケン</t>
    </rPh>
    <rPh sb="5" eb="7">
      <t>セイレイ</t>
    </rPh>
    <rPh sb="7" eb="9">
      <t>シテイ</t>
    </rPh>
    <rPh sb="9" eb="12">
      <t>トシメイ</t>
    </rPh>
    <phoneticPr fontId="3"/>
  </si>
  <si>
    <t>電話番号</t>
    <rPh sb="0" eb="1">
      <t>デン</t>
    </rPh>
    <rPh sb="1" eb="2">
      <t>ハナシ</t>
    </rPh>
    <rPh sb="2" eb="3">
      <t>バン</t>
    </rPh>
    <rPh sb="3" eb="4">
      <t>ゴウ</t>
    </rPh>
    <phoneticPr fontId="3"/>
  </si>
  <si>
    <t>団体名・所属課(室)・係名</t>
    <rPh sb="0" eb="3">
      <t>ダンタイメイ</t>
    </rPh>
    <rPh sb="4" eb="6">
      <t>ショゾク</t>
    </rPh>
    <rPh sb="6" eb="7">
      <t>カ</t>
    </rPh>
    <rPh sb="8" eb="9">
      <t>シツ</t>
    </rPh>
    <rPh sb="11" eb="12">
      <t>カカリ</t>
    </rPh>
    <rPh sb="12" eb="13">
      <t>メイ</t>
    </rPh>
    <phoneticPr fontId="3"/>
  </si>
  <si>
    <t>FAX番号</t>
    <rPh sb="3" eb="4">
      <t>バン</t>
    </rPh>
    <rPh sb="4" eb="5">
      <t>ゴウ</t>
    </rPh>
    <phoneticPr fontId="3"/>
  </si>
  <si>
    <t>E-mail</t>
    <phoneticPr fontId="3"/>
  </si>
  <si>
    <t>区　　　分</t>
    <rPh sb="0" eb="1">
      <t>ク</t>
    </rPh>
    <rPh sb="4" eb="5">
      <t>ブン</t>
    </rPh>
    <phoneticPr fontId="3"/>
  </si>
  <si>
    <t>選手・監督</t>
    <rPh sb="0" eb="2">
      <t>センシュ</t>
    </rPh>
    <rPh sb="3" eb="5">
      <t>カントク</t>
    </rPh>
    <phoneticPr fontId="3"/>
  </si>
  <si>
    <t>卓球</t>
  </si>
  <si>
    <t>その他</t>
  </si>
  <si>
    <t>合　　計</t>
    <rPh sb="0" eb="1">
      <t>ゴウ</t>
    </rPh>
    <rPh sb="3" eb="4">
      <t>ケイ</t>
    </rPh>
    <phoneticPr fontId="1"/>
  </si>
  <si>
    <t>種目専属
引率者</t>
    <rPh sb="0" eb="2">
      <t>シュモク</t>
    </rPh>
    <rPh sb="2" eb="4">
      <t>センゾク</t>
    </rPh>
    <rPh sb="5" eb="8">
      <t>インソツシャ</t>
    </rPh>
    <phoneticPr fontId="3"/>
  </si>
  <si>
    <t>団体本部役員</t>
    <rPh sb="0" eb="2">
      <t>ダンタイ</t>
    </rPh>
    <rPh sb="2" eb="4">
      <t>ホンブ</t>
    </rPh>
    <rPh sb="4" eb="6">
      <t>ヤクイン</t>
    </rPh>
    <phoneticPr fontId="3"/>
  </si>
  <si>
    <t>本部引率者</t>
    <rPh sb="0" eb="2">
      <t>ホンブ</t>
    </rPh>
    <rPh sb="2" eb="5">
      <t>インソツシャ</t>
    </rPh>
    <phoneticPr fontId="3"/>
  </si>
  <si>
    <t>計</t>
    <rPh sb="0" eb="1">
      <t>ケイ</t>
    </rPh>
    <phoneticPr fontId="1"/>
  </si>
  <si>
    <t>合計人数</t>
    <rPh sb="0" eb="1">
      <t>ゴウ</t>
    </rPh>
    <rPh sb="1" eb="2">
      <t>ケイ</t>
    </rPh>
    <rPh sb="2" eb="4">
      <t>ニンズウ</t>
    </rPh>
    <phoneticPr fontId="3"/>
  </si>
  <si>
    <t>バ　ス
乗車証</t>
    <rPh sb="4" eb="5">
      <t>ジョウ</t>
    </rPh>
    <rPh sb="5" eb="6">
      <t>クルマ</t>
    </rPh>
    <rPh sb="6" eb="7">
      <t>ショウ</t>
    </rPh>
    <phoneticPr fontId="3"/>
  </si>
  <si>
    <t>④来県者数（日別）</t>
    <phoneticPr fontId="3"/>
  </si>
  <si>
    <t>(金)</t>
    <rPh sb="1" eb="2">
      <t>キン</t>
    </rPh>
    <phoneticPr fontId="3"/>
  </si>
  <si>
    <t>(土)</t>
    <rPh sb="1" eb="2">
      <t>ド</t>
    </rPh>
    <phoneticPr fontId="3"/>
  </si>
  <si>
    <t>(日)</t>
    <rPh sb="1" eb="2">
      <t>ニチ</t>
    </rPh>
    <phoneticPr fontId="3"/>
  </si>
  <si>
    <t>(月)</t>
    <rPh sb="1" eb="2">
      <t>ゲツ</t>
    </rPh>
    <phoneticPr fontId="3"/>
  </si>
  <si>
    <t>(火)</t>
    <rPh sb="1" eb="2">
      <t>ヒ</t>
    </rPh>
    <phoneticPr fontId="3"/>
  </si>
  <si>
    <t>⑤離県者数（日別）</t>
    <rPh sb="1" eb="3">
      <t>リケン</t>
    </rPh>
    <phoneticPr fontId="3"/>
  </si>
  <si>
    <t>(水)</t>
    <rPh sb="1" eb="2">
      <t>スイ</t>
    </rPh>
    <phoneticPr fontId="3"/>
  </si>
  <si>
    <t xml:space="preserve"> ②参加
 　チーム数</t>
    <rPh sb="2" eb="3">
      <t>サン</t>
    </rPh>
    <rPh sb="3" eb="4">
      <t>カ</t>
    </rPh>
    <rPh sb="10" eb="11">
      <t>スウ</t>
    </rPh>
    <phoneticPr fontId="3"/>
  </si>
  <si>
    <t>担　当　者（職名・氏名）</t>
    <rPh sb="0" eb="1">
      <t>タン</t>
    </rPh>
    <rPh sb="2" eb="3">
      <t>トウ</t>
    </rPh>
    <rPh sb="4" eb="5">
      <t>シャ</t>
    </rPh>
    <rPh sb="6" eb="8">
      <t>ショクメイ</t>
    </rPh>
    <rPh sb="9" eb="11">
      <t>シメイ</t>
    </rPh>
    <phoneticPr fontId="3"/>
  </si>
  <si>
    <t>⑥式典等
参加人数</t>
    <rPh sb="1" eb="3">
      <t>シキテン</t>
    </rPh>
    <rPh sb="3" eb="4">
      <t>トウ</t>
    </rPh>
    <rPh sb="5" eb="7">
      <t>サンカ</t>
    </rPh>
    <rPh sb="7" eb="9">
      <t>ニンズウ</t>
    </rPh>
    <phoneticPr fontId="1"/>
  </si>
  <si>
    <t>⑦備考</t>
    <rPh sb="1" eb="3">
      <t>ビコウ</t>
    </rPh>
    <phoneticPr fontId="3"/>
  </si>
  <si>
    <t>総合開会式</t>
    <rPh sb="0" eb="2">
      <t>ソウゴウ</t>
    </rPh>
    <rPh sb="2" eb="4">
      <t>カイカイ</t>
    </rPh>
    <rPh sb="4" eb="5">
      <t>シキ</t>
    </rPh>
    <phoneticPr fontId="1"/>
  </si>
  <si>
    <t>総合閉会式</t>
    <rPh sb="0" eb="2">
      <t>ソウゴウ</t>
    </rPh>
    <rPh sb="2" eb="5">
      <t>ヘイカイシキ</t>
    </rPh>
    <phoneticPr fontId="1"/>
  </si>
  <si>
    <t>【　来県方法　】</t>
    <phoneticPr fontId="3"/>
  </si>
  <si>
    <t>①来県日</t>
    <rPh sb="1" eb="2">
      <t>ライ</t>
    </rPh>
    <rPh sb="2" eb="3">
      <t>ケン</t>
    </rPh>
    <rPh sb="3" eb="4">
      <t>ビ</t>
    </rPh>
    <phoneticPr fontId="3"/>
  </si>
  <si>
    <t>④備考</t>
    <rPh sb="1" eb="3">
      <t>ビコウ</t>
    </rPh>
    <phoneticPr fontId="3"/>
  </si>
  <si>
    <t>予約状況</t>
    <phoneticPr fontId="3"/>
  </si>
  <si>
    <t>①</t>
  </si>
  <si>
    <t>③(ア)</t>
    <phoneticPr fontId="3"/>
  </si>
  <si>
    <t>③(イ)</t>
    <phoneticPr fontId="3"/>
  </si>
  <si>
    <t>来県日</t>
    <rPh sb="0" eb="2">
      <t>ライケン</t>
    </rPh>
    <rPh sb="2" eb="3">
      <t>ヒ</t>
    </rPh>
    <phoneticPr fontId="3"/>
  </si>
  <si>
    <t>利用交通手段</t>
    <rPh sb="4" eb="6">
      <t>シュダン</t>
    </rPh>
    <phoneticPr fontId="3"/>
  </si>
  <si>
    <t>到着場所</t>
    <rPh sb="0" eb="2">
      <t>トウチャク</t>
    </rPh>
    <rPh sb="2" eb="4">
      <t>バショ</t>
    </rPh>
    <phoneticPr fontId="3"/>
  </si>
  <si>
    <t>選　手　団　Ａ</t>
    <phoneticPr fontId="3"/>
  </si>
  <si>
    <t>航空機</t>
    <rPh sb="0" eb="3">
      <t>コウクウキ</t>
    </rPh>
    <phoneticPr fontId="3"/>
  </si>
  <si>
    <t>その他(備考欄に記入)</t>
    <rPh sb="2" eb="3">
      <t>ホカ</t>
    </rPh>
    <rPh sb="4" eb="6">
      <t>ビコウ</t>
    </rPh>
    <rPh sb="6" eb="7">
      <t>ラン</t>
    </rPh>
    <rPh sb="8" eb="10">
      <t>キニュウ</t>
    </rPh>
    <phoneticPr fontId="3"/>
  </si>
  <si>
    <t>選　手　団　Ｂ</t>
    <phoneticPr fontId="3"/>
  </si>
  <si>
    <t>ＪＲ（新幹線）</t>
    <rPh sb="3" eb="6">
      <t>シンカンセン</t>
    </rPh>
    <phoneticPr fontId="3"/>
  </si>
  <si>
    <t>貸切バス(自己手配)</t>
    <rPh sb="0" eb="2">
      <t>カシキリ</t>
    </rPh>
    <phoneticPr fontId="3"/>
  </si>
  <si>
    <t>選　手　団　Ｃ</t>
    <phoneticPr fontId="3"/>
  </si>
  <si>
    <t>自家用車・ﾚﾝﾀｶｰ</t>
    <rPh sb="0" eb="4">
      <t>ジカヨウシャ</t>
    </rPh>
    <phoneticPr fontId="3"/>
  </si>
  <si>
    <t>予約しない</t>
    <rPh sb="0" eb="2">
      <t>ヨヤク</t>
    </rPh>
    <phoneticPr fontId="1"/>
  </si>
  <si>
    <t>交流大会会場</t>
  </si>
  <si>
    <t>指定宿泊施設</t>
  </si>
  <si>
    <t>来県日の内訳
人数の合計</t>
    <rPh sb="0" eb="2">
      <t>ライケン</t>
    </rPh>
    <rPh sb="2" eb="3">
      <t>ビ</t>
    </rPh>
    <rPh sb="4" eb="6">
      <t>ウチワケ</t>
    </rPh>
    <rPh sb="7" eb="9">
      <t>ニンズウ</t>
    </rPh>
    <rPh sb="10" eb="12">
      <t>ゴウケイ</t>
    </rPh>
    <phoneticPr fontId="3"/>
  </si>
  <si>
    <t>離県日の内訳
人数の合計</t>
    <rPh sb="0" eb="3">
      <t>リケンビ</t>
    </rPh>
    <rPh sb="4" eb="6">
      <t>ウチワケ</t>
    </rPh>
    <rPh sb="7" eb="9">
      <t>ニンズウ</t>
    </rPh>
    <rPh sb="10" eb="12">
      <t>ゴウケイ</t>
    </rPh>
    <phoneticPr fontId="3"/>
  </si>
  <si>
    <t>チェック欄</t>
  </si>
  <si>
    <t>②来県
　人数</t>
    <rPh sb="1" eb="2">
      <t>ライ</t>
    </rPh>
    <rPh sb="2" eb="3">
      <t>ケン</t>
    </rPh>
    <rPh sb="5" eb="7">
      <t>ニンズウ</t>
    </rPh>
    <phoneticPr fontId="3"/>
  </si>
  <si>
    <t>出発地</t>
    <rPh sb="0" eb="3">
      <t>シュッパツチ</t>
    </rPh>
    <phoneticPr fontId="3"/>
  </si>
  <si>
    <t>(上段)出発時刻</t>
    <rPh sb="1" eb="3">
      <t>ジョウダン</t>
    </rPh>
    <rPh sb="4" eb="6">
      <t>シュッパツ</t>
    </rPh>
    <rPh sb="6" eb="8">
      <t>ジコク</t>
    </rPh>
    <phoneticPr fontId="1"/>
  </si>
  <si>
    <t>(下段)出発地名称等</t>
    <rPh sb="1" eb="3">
      <t>ゲダン</t>
    </rPh>
    <rPh sb="4" eb="7">
      <t>シュッパツチ</t>
    </rPh>
    <rPh sb="7" eb="10">
      <t>メイショウトウ</t>
    </rPh>
    <phoneticPr fontId="1"/>
  </si>
  <si>
    <t>(上段)手段</t>
    <rPh sb="1" eb="3">
      <t>ジョウダン</t>
    </rPh>
    <rPh sb="4" eb="6">
      <t>シュダン</t>
    </rPh>
    <phoneticPr fontId="1"/>
  </si>
  <si>
    <t>(下段左)便名等</t>
    <rPh sb="1" eb="3">
      <t>ゲダン</t>
    </rPh>
    <rPh sb="3" eb="4">
      <t>ヒダリ</t>
    </rPh>
    <rPh sb="5" eb="7">
      <t>ビンメイ</t>
    </rPh>
    <rPh sb="7" eb="8">
      <t>トウ</t>
    </rPh>
    <phoneticPr fontId="1"/>
  </si>
  <si>
    <t>(下段右)予約状況</t>
    <rPh sb="1" eb="3">
      <t>ゲダン</t>
    </rPh>
    <rPh sb="3" eb="4">
      <t>ミギ</t>
    </rPh>
    <rPh sb="5" eb="7">
      <t>ヨヤク</t>
    </rPh>
    <rPh sb="7" eb="9">
      <t>ジョウキョウ</t>
    </rPh>
    <phoneticPr fontId="1"/>
  </si>
  <si>
    <t>(経由地１)</t>
    <rPh sb="1" eb="4">
      <t>ケイユチ</t>
    </rPh>
    <phoneticPr fontId="1"/>
  </si>
  <si>
    <t>(下段)経由地名称</t>
    <rPh sb="1" eb="3">
      <t>カダン</t>
    </rPh>
    <rPh sb="4" eb="7">
      <t>ケイユチ</t>
    </rPh>
    <rPh sb="7" eb="9">
      <t>メイショウ</t>
    </rPh>
    <phoneticPr fontId="1"/>
  </si>
  <si>
    <t>(上段左)到着時刻</t>
    <rPh sb="1" eb="3">
      <t>ジョウダン</t>
    </rPh>
    <rPh sb="3" eb="4">
      <t>ヒダリ</t>
    </rPh>
    <rPh sb="5" eb="7">
      <t>トウチャク</t>
    </rPh>
    <rPh sb="7" eb="9">
      <t>ジコク</t>
    </rPh>
    <phoneticPr fontId="1"/>
  </si>
  <si>
    <t>(上段右)出発時刻</t>
    <rPh sb="1" eb="3">
      <t>ジョウダン</t>
    </rPh>
    <rPh sb="3" eb="4">
      <t>ミギ</t>
    </rPh>
    <rPh sb="5" eb="7">
      <t>シュッパツ</t>
    </rPh>
    <rPh sb="7" eb="9">
      <t>ジコク</t>
    </rPh>
    <phoneticPr fontId="1"/>
  </si>
  <si>
    <t>(経由地２)</t>
    <rPh sb="1" eb="4">
      <t>ケイユチ</t>
    </rPh>
    <phoneticPr fontId="1"/>
  </si>
  <si>
    <t>(経由地３)</t>
    <rPh sb="1" eb="4">
      <t>ケイユチ</t>
    </rPh>
    <phoneticPr fontId="1"/>
  </si>
  <si>
    <t>③ 来 県 行 程</t>
    <phoneticPr fontId="1"/>
  </si>
  <si>
    <t>④到着地</t>
    <rPh sb="1" eb="3">
      <t>トウチャク</t>
    </rPh>
    <rPh sb="3" eb="4">
      <t>チ</t>
    </rPh>
    <phoneticPr fontId="1"/>
  </si>
  <si>
    <t>(上段)到着時刻</t>
    <rPh sb="1" eb="3">
      <t>ジョウダン</t>
    </rPh>
    <rPh sb="4" eb="6">
      <t>トウチャク</t>
    </rPh>
    <rPh sb="6" eb="8">
      <t>ジコク</t>
    </rPh>
    <phoneticPr fontId="1"/>
  </si>
  <si>
    <t>(下段)到着場所</t>
    <rPh sb="1" eb="3">
      <t>ゲダン</t>
    </rPh>
    <rPh sb="4" eb="6">
      <t>トウチャク</t>
    </rPh>
    <rPh sb="6" eb="8">
      <t>バショ</t>
    </rPh>
    <phoneticPr fontId="1"/>
  </si>
  <si>
    <t>ＪＲ</t>
  </si>
  <si>
    <t>運賃割引証
希望枚数</t>
    <rPh sb="0" eb="2">
      <t>ウンチン</t>
    </rPh>
    <rPh sb="2" eb="5">
      <t>ワリビキショウ</t>
    </rPh>
    <rPh sb="6" eb="8">
      <t>キボウ</t>
    </rPh>
    <rPh sb="8" eb="10">
      <t>マイスウ</t>
    </rPh>
    <phoneticPr fontId="1"/>
  </si>
  <si>
    <r>
      <t xml:space="preserve">その他
</t>
    </r>
    <r>
      <rPr>
        <sz val="7"/>
        <rFont val="ＭＳ ゴシック"/>
        <family val="3"/>
        <charset val="128"/>
      </rPr>
      <t>(</t>
    </r>
    <r>
      <rPr>
        <sz val="8"/>
        <rFont val="ＭＳ ゴシック"/>
        <family val="3"/>
        <charset val="128"/>
      </rPr>
      <t>応援・家族</t>
    </r>
    <r>
      <rPr>
        <sz val="7"/>
        <rFont val="ＭＳ ゴシック"/>
        <family val="3"/>
        <charset val="128"/>
      </rPr>
      <t>)</t>
    </r>
    <rPh sb="2" eb="3">
      <t>ホカ</t>
    </rPh>
    <rPh sb="5" eb="7">
      <t>オウエン</t>
    </rPh>
    <rPh sb="8" eb="10">
      <t>カゾク</t>
    </rPh>
    <phoneticPr fontId="3"/>
  </si>
  <si>
    <t>⑤備考</t>
    <rPh sb="1" eb="3">
      <t>ビコウ</t>
    </rPh>
    <phoneticPr fontId="3"/>
  </si>
  <si>
    <t>宿泊施設名</t>
    <rPh sb="0" eb="2">
      <t>シュクハク</t>
    </rPh>
    <rPh sb="2" eb="4">
      <t>シセツ</t>
    </rPh>
    <rPh sb="4" eb="5">
      <t>メイ</t>
    </rPh>
    <phoneticPr fontId="1"/>
  </si>
  <si>
    <t>宿泊日</t>
    <rPh sb="0" eb="3">
      <t>シュクハクビ</t>
    </rPh>
    <phoneticPr fontId="1"/>
  </si>
  <si>
    <t>①来県日</t>
    <rPh sb="1" eb="3">
      <t>ライケン</t>
    </rPh>
    <rPh sb="3" eb="4">
      <t>ヒ</t>
    </rPh>
    <phoneticPr fontId="1"/>
  </si>
  <si>
    <t>③自己手配・持込バス</t>
    <phoneticPr fontId="1"/>
  </si>
  <si>
    <t>バス会社名</t>
    <phoneticPr fontId="1"/>
  </si>
  <si>
    <t>車種</t>
    <rPh sb="0" eb="2">
      <t>シャシュ</t>
    </rPh>
    <phoneticPr fontId="1"/>
  </si>
  <si>
    <t>電話番号</t>
    <rPh sb="0" eb="2">
      <t>デンワ</t>
    </rPh>
    <rPh sb="2" eb="4">
      <t>バンゴウ</t>
    </rPh>
    <phoneticPr fontId="1"/>
  </si>
  <si>
    <t>自己手配バス・持
込バスの利用期間</t>
    <rPh sb="0" eb="2">
      <t>ジコ</t>
    </rPh>
    <rPh sb="2" eb="4">
      <t>テハイ</t>
    </rPh>
    <rPh sb="7" eb="8">
      <t>モ</t>
    </rPh>
    <rPh sb="9" eb="10">
      <t>コミ</t>
    </rPh>
    <rPh sb="13" eb="15">
      <t>リヨウ</t>
    </rPh>
    <rPh sb="15" eb="17">
      <t>キカン</t>
    </rPh>
    <phoneticPr fontId="1"/>
  </si>
  <si>
    <t>【　離県方法等　】</t>
    <rPh sb="2" eb="4">
      <t>リケン</t>
    </rPh>
    <rPh sb="6" eb="7">
      <t>トウ</t>
    </rPh>
    <phoneticPr fontId="3"/>
  </si>
  <si>
    <t>①離県日</t>
    <rPh sb="1" eb="3">
      <t>リケン</t>
    </rPh>
    <rPh sb="3" eb="4">
      <t>ビ</t>
    </rPh>
    <phoneticPr fontId="3"/>
  </si>
  <si>
    <t>②離県
　人数</t>
    <rPh sb="1" eb="3">
      <t>リケン</t>
    </rPh>
    <rPh sb="5" eb="7">
      <t>ニンズウ</t>
    </rPh>
    <phoneticPr fontId="3"/>
  </si>
  <si>
    <t>予約完了</t>
    <rPh sb="0" eb="2">
      <t>ヨヤク</t>
    </rPh>
    <rPh sb="2" eb="4">
      <t>カンリョウ</t>
    </rPh>
    <phoneticPr fontId="1"/>
  </si>
  <si>
    <t>③</t>
    <phoneticPr fontId="3"/>
  </si>
  <si>
    <t>③</t>
    <phoneticPr fontId="1"/>
  </si>
  <si>
    <t>自己手配・持込バスの利用期間</t>
    <phoneticPr fontId="1"/>
  </si>
  <si>
    <t>離県日</t>
    <rPh sb="0" eb="1">
      <t>リ</t>
    </rPh>
    <rPh sb="1" eb="2">
      <t>ケン</t>
    </rPh>
    <rPh sb="2" eb="3">
      <t>ヒ</t>
    </rPh>
    <phoneticPr fontId="3"/>
  </si>
  <si>
    <t>チェック欄</t>
    <phoneticPr fontId="1"/>
  </si>
  <si>
    <t>　↑</t>
    <phoneticPr fontId="3"/>
  </si>
  <si>
    <t>③離県方法</t>
    <rPh sb="1" eb="3">
      <t>リケン</t>
    </rPh>
    <rPh sb="3" eb="5">
      <t>ホウホウ</t>
    </rPh>
    <phoneticPr fontId="1"/>
  </si>
  <si>
    <t>県内最終出発地</t>
  </si>
  <si>
    <t>予約状況</t>
    <rPh sb="0" eb="2">
      <t>ヨヤク</t>
    </rPh>
    <rPh sb="2" eb="4">
      <t>ジョウキョウ</t>
    </rPh>
    <phoneticPr fontId="1"/>
  </si>
  <si>
    <t>台数</t>
    <rPh sb="0" eb="2">
      <t>ダイスウ</t>
    </rPh>
    <phoneticPr fontId="1"/>
  </si>
  <si>
    <t>予約状況</t>
    <rPh sb="0" eb="2">
      <t>ヨヤク</t>
    </rPh>
    <rPh sb="2" eb="4">
      <t>ジョウキョウ</t>
    </rPh>
    <phoneticPr fontId="1"/>
  </si>
  <si>
    <t>駅・空港等</t>
    <rPh sb="0" eb="1">
      <t>エキ</t>
    </rPh>
    <rPh sb="2" eb="4">
      <t>クウコウ</t>
    </rPh>
    <rPh sb="4" eb="5">
      <t>トウ</t>
    </rPh>
    <phoneticPr fontId="1"/>
  </si>
  <si>
    <t>経由地からの
出発時刻</t>
    <rPh sb="0" eb="2">
      <t>ケイユ</t>
    </rPh>
    <rPh sb="2" eb="3">
      <t>チ</t>
    </rPh>
    <rPh sb="7" eb="9">
      <t>シュッパツ</t>
    </rPh>
    <rPh sb="9" eb="11">
      <t>ジコク</t>
    </rPh>
    <phoneticPr fontId="1"/>
  </si>
  <si>
    <t>自由解散・離県</t>
    <rPh sb="0" eb="2">
      <t>ジユウ</t>
    </rPh>
    <rPh sb="2" eb="4">
      <t>カイサン</t>
    </rPh>
    <rPh sb="5" eb="7">
      <t>リケン</t>
    </rPh>
    <phoneticPr fontId="3"/>
  </si>
  <si>
    <t>その他(備考欄に記入)</t>
    <rPh sb="2" eb="3">
      <t>タ</t>
    </rPh>
    <rPh sb="4" eb="6">
      <t>ビコウ</t>
    </rPh>
    <rPh sb="6" eb="7">
      <t>ラン</t>
    </rPh>
    <rPh sb="8" eb="10">
      <t>キニュウ</t>
    </rPh>
    <phoneticPr fontId="1"/>
  </si>
  <si>
    <t>③(エ)、(オ)</t>
    <phoneticPr fontId="3"/>
  </si>
  <si>
    <t>(上段左)会社名</t>
    <rPh sb="5" eb="8">
      <t>カイシャメイ</t>
    </rPh>
    <phoneticPr fontId="1"/>
  </si>
  <si>
    <t>(上段右)会社電話番号</t>
    <rPh sb="1" eb="3">
      <t>ジョウダン</t>
    </rPh>
    <rPh sb="3" eb="4">
      <t>ミギ</t>
    </rPh>
    <phoneticPr fontId="1"/>
  </si>
  <si>
    <t>(下段右)担当者連絡先</t>
    <rPh sb="7" eb="8">
      <t>シャ</t>
    </rPh>
    <rPh sb="8" eb="11">
      <t>レンラクサキ</t>
    </rPh>
    <phoneticPr fontId="1"/>
  </si>
  <si>
    <t>(下段左)担当者名</t>
    <rPh sb="1" eb="3">
      <t>カダン</t>
    </rPh>
    <rPh sb="3" eb="4">
      <t>ヒダリ</t>
    </rPh>
    <rPh sb="5" eb="7">
      <t>タントウ</t>
    </rPh>
    <rPh sb="7" eb="8">
      <t>シャ</t>
    </rPh>
    <rPh sb="8" eb="9">
      <t>メイ</t>
    </rPh>
    <phoneticPr fontId="1"/>
  </si>
  <si>
    <t>⑥その他</t>
    <rPh sb="3" eb="4">
      <t>タ</t>
    </rPh>
    <phoneticPr fontId="1"/>
  </si>
  <si>
    <t>⑤輸送・宿泊等手配依頼旅行会社情報</t>
    <phoneticPr fontId="1"/>
  </si>
  <si>
    <t>来県時
車　両
台　数</t>
    <rPh sb="0" eb="3">
      <t>ライケンジ</t>
    </rPh>
    <rPh sb="4" eb="5">
      <t>シャ</t>
    </rPh>
    <rPh sb="6" eb="7">
      <t>リョウ</t>
    </rPh>
    <rPh sb="8" eb="9">
      <t>ダイ</t>
    </rPh>
    <rPh sb="10" eb="11">
      <t>スウ</t>
    </rPh>
    <phoneticPr fontId="1"/>
  </si>
  <si>
    <t>【 来県方法（自己手配） 】</t>
    <rPh sb="7" eb="9">
      <t>ジコ</t>
    </rPh>
    <rPh sb="9" eb="11">
      <t>テハイ</t>
    </rPh>
    <phoneticPr fontId="3"/>
  </si>
  <si>
    <t>中型バス</t>
    <rPh sb="0" eb="2">
      <t>チュウガタ</t>
    </rPh>
    <phoneticPr fontId="1"/>
  </si>
  <si>
    <t>指定宿泊施設まで</t>
    <rPh sb="0" eb="2">
      <t>シテイ</t>
    </rPh>
    <rPh sb="2" eb="4">
      <t>シュクハク</t>
    </rPh>
    <rPh sb="4" eb="6">
      <t>シセツ</t>
    </rPh>
    <phoneticPr fontId="1"/>
  </si>
  <si>
    <t>離県時まで</t>
    <phoneticPr fontId="1"/>
  </si>
  <si>
    <t>総合開会式会場への乗り入れバス台数</t>
    <phoneticPr fontId="1"/>
  </si>
  <si>
    <t>④自己手配宿泊施設</t>
    <rPh sb="7" eb="9">
      <t>シセツ</t>
    </rPh>
    <phoneticPr fontId="1"/>
  </si>
  <si>
    <t>利用交通手段</t>
    <rPh sb="0" eb="2">
      <t>リヨウ</t>
    </rPh>
    <rPh sb="2" eb="4">
      <t>コウツウ</t>
    </rPh>
    <rPh sb="4" eb="6">
      <t>シュダン</t>
    </rPh>
    <phoneticPr fontId="1"/>
  </si>
  <si>
    <t>県内最終出発地</t>
    <rPh sb="0" eb="2">
      <t>ケンナイ</t>
    </rPh>
    <rPh sb="2" eb="4">
      <t>サイシュウ</t>
    </rPh>
    <rPh sb="4" eb="7">
      <t>シュッパツチ</t>
    </rPh>
    <phoneticPr fontId="1"/>
  </si>
  <si>
    <t>出発予定
時　　刻</t>
    <rPh sb="0" eb="2">
      <t>シュッパツ</t>
    </rPh>
    <rPh sb="2" eb="4">
      <t>ヨテイ</t>
    </rPh>
    <rPh sb="5" eb="6">
      <t>トキ</t>
    </rPh>
    <rPh sb="8" eb="9">
      <t>コク</t>
    </rPh>
    <phoneticPr fontId="1"/>
  </si>
  <si>
    <t>公共交通機関</t>
    <rPh sb="0" eb="2">
      <t>コウキョウ</t>
    </rPh>
    <rPh sb="2" eb="4">
      <t>コウツウ</t>
    </rPh>
    <rPh sb="4" eb="6">
      <t>キカン</t>
    </rPh>
    <phoneticPr fontId="1"/>
  </si>
  <si>
    <t>貸切バス(自己手配・持込)</t>
    <rPh sb="0" eb="2">
      <t>カシキリ</t>
    </rPh>
    <rPh sb="5" eb="7">
      <t>ジコ</t>
    </rPh>
    <rPh sb="7" eb="9">
      <t>テハイ</t>
    </rPh>
    <rPh sb="10" eb="12">
      <t>モチコミ</t>
    </rPh>
    <phoneticPr fontId="1"/>
  </si>
  <si>
    <t>列車名(便名)等</t>
    <rPh sb="0" eb="2">
      <t>レッシャ</t>
    </rPh>
    <rPh sb="2" eb="3">
      <t>メイ</t>
    </rPh>
    <rPh sb="7" eb="8">
      <t>トウ</t>
    </rPh>
    <phoneticPr fontId="1"/>
  </si>
  <si>
    <t>交通手段</t>
    <rPh sb="0" eb="2">
      <t>コウツウ</t>
    </rPh>
    <rPh sb="2" eb="4">
      <t>シュダン</t>
    </rPh>
    <phoneticPr fontId="1"/>
  </si>
  <si>
    <t>交通手段予約状況</t>
    <rPh sb="0" eb="2">
      <t>コウツウ</t>
    </rPh>
    <rPh sb="2" eb="4">
      <t>シュダン</t>
    </rPh>
    <rPh sb="4" eb="6">
      <t>ヨヤク</t>
    </rPh>
    <rPh sb="6" eb="8">
      <t>ジョウキョウ</t>
    </rPh>
    <phoneticPr fontId="1"/>
  </si>
  <si>
    <t>来県日</t>
    <rPh sb="0" eb="2">
      <t>ライケン</t>
    </rPh>
    <rPh sb="2" eb="3">
      <t>ビ</t>
    </rPh>
    <phoneticPr fontId="3"/>
  </si>
  <si>
    <t>離県日</t>
    <rPh sb="0" eb="1">
      <t>リ</t>
    </rPh>
    <rPh sb="1" eb="2">
      <t>ケン</t>
    </rPh>
    <rPh sb="2" eb="3">
      <t>ビ</t>
    </rPh>
    <phoneticPr fontId="3"/>
  </si>
  <si>
    <t>経由地(※県外のみ)</t>
    <rPh sb="0" eb="3">
      <t>ケイユチ</t>
    </rPh>
    <rPh sb="5" eb="7">
      <t>ケンガイ</t>
    </rPh>
    <phoneticPr fontId="1"/>
  </si>
  <si>
    <t>太極拳</t>
    <rPh sb="0" eb="3">
      <t>タイキョクケン</t>
    </rPh>
    <phoneticPr fontId="1"/>
  </si>
  <si>
    <t>ＪＲ（特急）</t>
    <rPh sb="3" eb="5">
      <t>トッキュウ</t>
    </rPh>
    <phoneticPr fontId="3"/>
  </si>
  <si>
    <t>(交通手段１)</t>
    <rPh sb="1" eb="3">
      <t>コウツウ</t>
    </rPh>
    <rPh sb="3" eb="5">
      <t>シュダン</t>
    </rPh>
    <phoneticPr fontId="1"/>
  </si>
  <si>
    <t>(交通手段２)</t>
    <rPh sb="1" eb="3">
      <t>コウツウ</t>
    </rPh>
    <rPh sb="3" eb="5">
      <t>シュダン</t>
    </rPh>
    <phoneticPr fontId="1"/>
  </si>
  <si>
    <t>(交通手段３)</t>
    <rPh sb="1" eb="3">
      <t>コウツウ</t>
    </rPh>
    <rPh sb="3" eb="5">
      <t>シュダン</t>
    </rPh>
    <phoneticPr fontId="1"/>
  </si>
  <si>
    <t>(交通手段４)</t>
    <rPh sb="1" eb="3">
      <t>コウツウ</t>
    </rPh>
    <rPh sb="3" eb="5">
      <t>シュダン</t>
    </rPh>
    <phoneticPr fontId="1"/>
  </si>
  <si>
    <t>大型バス</t>
    <rPh sb="0" eb="2">
      <t>オオガタ</t>
    </rPh>
    <phoneticPr fontId="1"/>
  </si>
  <si>
    <t>小型バス・マイクロバス</t>
    <rPh sb="0" eb="2">
      <t>コガタ</t>
    </rPh>
    <phoneticPr fontId="1"/>
  </si>
  <si>
    <t>サイクリング</t>
  </si>
  <si>
    <t>バウンドテニス</t>
  </si>
  <si>
    <t>バウンドテニス</t>
    <phoneticPr fontId="1"/>
  </si>
  <si>
    <t>囲碁</t>
    <rPh sb="0" eb="2">
      <t>イゴ</t>
    </rPh>
    <phoneticPr fontId="1"/>
  </si>
  <si>
    <t>将棋</t>
    <rPh sb="0" eb="2">
      <t>ショウギ</t>
    </rPh>
    <phoneticPr fontId="1"/>
  </si>
  <si>
    <t>俳句</t>
    <rPh sb="0" eb="2">
      <t>ハイク</t>
    </rPh>
    <phoneticPr fontId="1"/>
  </si>
  <si>
    <t>健康
マージャン</t>
    <rPh sb="0" eb="2">
      <t>ケンコウ</t>
    </rPh>
    <phoneticPr fontId="1"/>
  </si>
  <si>
    <t>総合開会式会場</t>
    <rPh sb="0" eb="2">
      <t>ソウゴウ</t>
    </rPh>
    <rPh sb="2" eb="4">
      <t>カイカイ</t>
    </rPh>
    <rPh sb="4" eb="5">
      <t>シキ</t>
    </rPh>
    <rPh sb="5" eb="7">
      <t>カイジョウ</t>
    </rPh>
    <phoneticPr fontId="1"/>
  </si>
  <si>
    <t>自己手配宿泊施設</t>
    <rPh sb="0" eb="2">
      <t>ジコ</t>
    </rPh>
    <phoneticPr fontId="1"/>
  </si>
  <si>
    <t>その他(備考欄に記入)</t>
    <rPh sb="2" eb="3">
      <t>ホカ</t>
    </rPh>
    <rPh sb="4" eb="6">
      <t>ビコウ</t>
    </rPh>
    <rPh sb="6" eb="7">
      <t>ラン</t>
    </rPh>
    <rPh sb="8" eb="10">
      <t>キニュウ</t>
    </rPh>
    <phoneticPr fontId="1"/>
  </si>
  <si>
    <t>交流大会会場</t>
    <phoneticPr fontId="1"/>
  </si>
  <si>
    <t>指定宿泊施設</t>
    <phoneticPr fontId="1"/>
  </si>
  <si>
    <t>指定宿泊施設最寄駅</t>
    <rPh sb="6" eb="8">
      <t>モヨリ</t>
    </rPh>
    <rPh sb="8" eb="9">
      <t>エキ</t>
    </rPh>
    <phoneticPr fontId="1"/>
  </si>
  <si>
    <t>交流大会会場最寄駅</t>
  </si>
  <si>
    <t>(木)</t>
    <rPh sb="1" eb="2">
      <t>モク</t>
    </rPh>
    <phoneticPr fontId="3"/>
  </si>
  <si>
    <t>予約回答待ち
（備考欄へ記入）</t>
    <rPh sb="0" eb="2">
      <t>ヨヤク</t>
    </rPh>
    <rPh sb="2" eb="4">
      <t>カイトウ</t>
    </rPh>
    <rPh sb="4" eb="5">
      <t>マ</t>
    </rPh>
    <rPh sb="8" eb="11">
      <t>ビコウラン</t>
    </rPh>
    <rPh sb="12" eb="14">
      <t>キニュウ</t>
    </rPh>
    <phoneticPr fontId="1"/>
  </si>
  <si>
    <t>今後手配
（備考欄へ記入）</t>
    <rPh sb="0" eb="2">
      <t>コンゴ</t>
    </rPh>
    <rPh sb="2" eb="4">
      <t>テハイ</t>
    </rPh>
    <rPh sb="6" eb="9">
      <t>ビコウラン</t>
    </rPh>
    <rPh sb="10" eb="12">
      <t>キニュウ</t>
    </rPh>
    <phoneticPr fontId="1"/>
  </si>
  <si>
    <t>総合開会式会場まで</t>
    <rPh sb="0" eb="2">
      <t>ソウゴウ</t>
    </rPh>
    <rPh sb="2" eb="4">
      <t>カイカイ</t>
    </rPh>
    <rPh sb="4" eb="5">
      <t>シキ</t>
    </rPh>
    <rPh sb="5" eb="7">
      <t>カイジョウ</t>
    </rPh>
    <phoneticPr fontId="1"/>
  </si>
  <si>
    <t>ねんりんピックはばたけ鳥取２０２４　第３次来県意向調査　</t>
    <rPh sb="11" eb="13">
      <t>トットリ</t>
    </rPh>
    <rPh sb="18" eb="19">
      <t>ダイ</t>
    </rPh>
    <rPh sb="20" eb="21">
      <t>ツギ</t>
    </rPh>
    <rPh sb="21" eb="23">
      <t>ライケン</t>
    </rPh>
    <rPh sb="23" eb="25">
      <t>イコウ</t>
    </rPh>
    <rPh sb="25" eb="27">
      <t>チョウサ</t>
    </rPh>
    <phoneticPr fontId="3"/>
  </si>
  <si>
    <t>①ねんりんピックはばたけ鳥取２０２４　選手派遣業務担当者</t>
    <rPh sb="12" eb="14">
      <t>トットリ</t>
    </rPh>
    <rPh sb="19" eb="21">
      <t>センシュ</t>
    </rPh>
    <rPh sb="21" eb="23">
      <t>ハケン</t>
    </rPh>
    <rPh sb="23" eb="25">
      <t>ギョウム</t>
    </rPh>
    <rPh sb="25" eb="28">
      <t>タントウシャ</t>
    </rPh>
    <phoneticPr fontId="3"/>
  </si>
  <si>
    <t>ねんりんピックはばたけ鳥取２０２４　第３次来県意向調査　</t>
    <rPh sb="18" eb="19">
      <t>ダイ</t>
    </rPh>
    <rPh sb="20" eb="21">
      <t>ツギ</t>
    </rPh>
    <phoneticPr fontId="3"/>
  </si>
  <si>
    <t>ねんりんピックはばたけ鳥取２０２４　　第３次来県意向調査　</t>
    <rPh sb="11" eb="13">
      <t>トットリ</t>
    </rPh>
    <rPh sb="19" eb="20">
      <t>ダイ</t>
    </rPh>
    <rPh sb="21" eb="22">
      <t>ツギ</t>
    </rPh>
    <phoneticPr fontId="3"/>
  </si>
  <si>
    <t>17日</t>
    <rPh sb="2" eb="3">
      <t>ニチ</t>
    </rPh>
    <phoneticPr fontId="3"/>
  </si>
  <si>
    <t>18日</t>
    <rPh sb="2" eb="3">
      <t>ニチ</t>
    </rPh>
    <phoneticPr fontId="3"/>
  </si>
  <si>
    <t>19日</t>
    <rPh sb="2" eb="3">
      <t>ニチ</t>
    </rPh>
    <phoneticPr fontId="3"/>
  </si>
  <si>
    <t>20日</t>
    <rPh sb="2" eb="3">
      <t>ニチ</t>
    </rPh>
    <phoneticPr fontId="3"/>
  </si>
  <si>
    <t>21日</t>
    <rPh sb="2" eb="3">
      <t>ニチ</t>
    </rPh>
    <phoneticPr fontId="3"/>
  </si>
  <si>
    <t>22日</t>
    <rPh sb="2" eb="3">
      <t>ニチ</t>
    </rPh>
    <phoneticPr fontId="3"/>
  </si>
  <si>
    <t>23日</t>
    <rPh sb="2" eb="3">
      <t>ニチ</t>
    </rPh>
    <phoneticPr fontId="3"/>
  </si>
  <si>
    <t>卓球</t>
    <rPh sb="0" eb="2">
      <t>タッキュウ</t>
    </rPh>
    <phoneticPr fontId="2"/>
  </si>
  <si>
    <t>弓道</t>
    <rPh sb="0" eb="2">
      <t>キュウドウ</t>
    </rPh>
    <phoneticPr fontId="2"/>
  </si>
  <si>
    <t>剣道</t>
    <rPh sb="0" eb="2">
      <t>ケンドウ</t>
    </rPh>
    <phoneticPr fontId="2"/>
  </si>
  <si>
    <t>ローイング</t>
  </si>
  <si>
    <t>水泳</t>
    <rPh sb="0" eb="2">
      <t>すいえい</t>
    </rPh>
    <phoneticPr fontId="2" type="Hiragana" alignment="distributed"/>
  </si>
  <si>
    <t>グラウンド・ゴルフ</t>
  </si>
  <si>
    <t>ボウリング</t>
  </si>
  <si>
    <t>ソフトバレーボール</t>
  </si>
  <si>
    <t>ウォークラリー</t>
  </si>
  <si>
    <t>太極拳</t>
    <rPh sb="0" eb="3">
      <t>タイキョクケン</t>
    </rPh>
    <phoneticPr fontId="2"/>
  </si>
  <si>
    <t>ダンススポーツ</t>
  </si>
  <si>
    <t>バウンスボール</t>
  </si>
  <si>
    <t>囲碁</t>
    <rPh sb="0" eb="2">
      <t>いご</t>
    </rPh>
    <phoneticPr fontId="2" type="Hiragana" alignment="distributed"/>
  </si>
  <si>
    <t>将棋</t>
    <rPh sb="0" eb="2">
      <t>ショウギ</t>
    </rPh>
    <phoneticPr fontId="2"/>
  </si>
  <si>
    <t>俳句</t>
    <rPh sb="0" eb="2">
      <t>ハイク</t>
    </rPh>
    <phoneticPr fontId="2"/>
  </si>
  <si>
    <t>民謡</t>
    <rPh sb="0" eb="2">
      <t>ミンヨウ</t>
    </rPh>
    <phoneticPr fontId="2"/>
  </si>
  <si>
    <t>健康マージャン</t>
    <rPh sb="0" eb="2">
      <t>ケンコウ</t>
    </rPh>
    <phoneticPr fontId="2"/>
  </si>
  <si>
    <t>eスポーツ</t>
  </si>
  <si>
    <t>ゲートボール</t>
    <phoneticPr fontId="1"/>
  </si>
  <si>
    <t>ペタンク</t>
    <phoneticPr fontId="1"/>
  </si>
  <si>
    <t>ゴルフ</t>
    <phoneticPr fontId="1"/>
  </si>
  <si>
    <t>ローイング</t>
    <phoneticPr fontId="1"/>
  </si>
  <si>
    <t>マラソン</t>
    <phoneticPr fontId="1"/>
  </si>
  <si>
    <t>弓道</t>
    <rPh sb="0" eb="2">
      <t>キュウドウ</t>
    </rPh>
    <phoneticPr fontId="1"/>
  </si>
  <si>
    <t>剣道</t>
    <rPh sb="0" eb="2">
      <t>ケンドウ</t>
    </rPh>
    <phoneticPr fontId="1"/>
  </si>
  <si>
    <t>水泳</t>
    <rPh sb="0" eb="2">
      <t>スイエイ</t>
    </rPh>
    <phoneticPr fontId="1"/>
  </si>
  <si>
    <t>グラウンド・ゴルフ</t>
    <phoneticPr fontId="1"/>
  </si>
  <si>
    <t>ボウリング</t>
    <phoneticPr fontId="1"/>
  </si>
  <si>
    <t>サッカー</t>
    <phoneticPr fontId="1"/>
  </si>
  <si>
    <t>ソフトバレーボール</t>
    <phoneticPr fontId="3"/>
  </si>
  <si>
    <t>ウォークラリー</t>
    <phoneticPr fontId="1"/>
  </si>
  <si>
    <t>ダンススポーツ</t>
    <phoneticPr fontId="1"/>
  </si>
  <si>
    <t>サイクリング</t>
    <phoneticPr fontId="1"/>
  </si>
  <si>
    <t>バウンスボール</t>
    <phoneticPr fontId="1"/>
  </si>
  <si>
    <t>民謡</t>
    <rPh sb="0" eb="2">
      <t>ミンヨウ</t>
    </rPh>
    <phoneticPr fontId="1"/>
  </si>
  <si>
    <t>eスポーツ</t>
    <phoneticPr fontId="1"/>
  </si>
  <si>
    <t>10月17日(木)</t>
    <rPh sb="2" eb="3">
      <t>ガツ</t>
    </rPh>
    <rPh sb="5" eb="6">
      <t>ニチ</t>
    </rPh>
    <rPh sb="7" eb="8">
      <t>モク</t>
    </rPh>
    <phoneticPr fontId="3"/>
  </si>
  <si>
    <t>10月18日(金)</t>
    <rPh sb="2" eb="3">
      <t>ガツ</t>
    </rPh>
    <rPh sb="5" eb="6">
      <t>ニチ</t>
    </rPh>
    <rPh sb="7" eb="8">
      <t>キン</t>
    </rPh>
    <phoneticPr fontId="3"/>
  </si>
  <si>
    <t>10月19日(土)</t>
    <rPh sb="2" eb="3">
      <t>ガツ</t>
    </rPh>
    <rPh sb="5" eb="6">
      <t>ニチ</t>
    </rPh>
    <rPh sb="7" eb="8">
      <t>ド</t>
    </rPh>
    <phoneticPr fontId="3"/>
  </si>
  <si>
    <t>10月20日(日）</t>
    <rPh sb="2" eb="3">
      <t>ガツ</t>
    </rPh>
    <rPh sb="5" eb="6">
      <t>ニチ</t>
    </rPh>
    <rPh sb="7" eb="8">
      <t>ニチ</t>
    </rPh>
    <phoneticPr fontId="3"/>
  </si>
  <si>
    <t>10月21日(月）</t>
    <rPh sb="2" eb="3">
      <t>ガツ</t>
    </rPh>
    <rPh sb="5" eb="6">
      <t>ニチ</t>
    </rPh>
    <rPh sb="7" eb="8">
      <t>ゲツ</t>
    </rPh>
    <phoneticPr fontId="3"/>
  </si>
  <si>
    <t>ＪＲ鳥取駅</t>
    <rPh sb="2" eb="4">
      <t>トットリ</t>
    </rPh>
    <rPh sb="4" eb="5">
      <t>エキ</t>
    </rPh>
    <phoneticPr fontId="1"/>
  </si>
  <si>
    <t>ＪＲ米子駅</t>
    <rPh sb="2" eb="4">
      <t>ヨナゴ</t>
    </rPh>
    <rPh sb="4" eb="5">
      <t>エキ</t>
    </rPh>
    <phoneticPr fontId="1"/>
  </si>
  <si>
    <t>ＪＲ倉吉駅</t>
    <rPh sb="2" eb="4">
      <t>クラヨシ</t>
    </rPh>
    <rPh sb="4" eb="5">
      <t>エキ</t>
    </rPh>
    <phoneticPr fontId="1"/>
  </si>
  <si>
    <t>鳥取砂丘コナン空港</t>
    <rPh sb="0" eb="2">
      <t>トットリ</t>
    </rPh>
    <rPh sb="2" eb="4">
      <t>サキュウ</t>
    </rPh>
    <rPh sb="7" eb="9">
      <t>クウコウ</t>
    </rPh>
    <phoneticPr fontId="1"/>
  </si>
  <si>
    <t>米子鬼太郎空港</t>
    <rPh sb="0" eb="2">
      <t>ヨナゴ</t>
    </rPh>
    <rPh sb="2" eb="5">
      <t>キタロウ</t>
    </rPh>
    <rPh sb="5" eb="7">
      <t>クウコウ</t>
    </rPh>
    <phoneticPr fontId="1"/>
  </si>
  <si>
    <t>※ このシートは、来県時、鳥取県境を越える際に利用する交通手段が自己手配の貸切バスの場合や、自己手配の宿泊施設がある場合のみ記入してください。</t>
    <rPh sb="9" eb="10">
      <t>ライ</t>
    </rPh>
    <rPh sb="10" eb="11">
      <t>ケン</t>
    </rPh>
    <rPh sb="11" eb="12">
      <t>ジ</t>
    </rPh>
    <rPh sb="13" eb="15">
      <t>トットリ</t>
    </rPh>
    <rPh sb="15" eb="17">
      <t>ケンキョウ</t>
    </rPh>
    <phoneticPr fontId="1"/>
  </si>
  <si>
    <t>１０月１８日（金）宿泊施設</t>
    <rPh sb="7" eb="8">
      <t>キン</t>
    </rPh>
    <phoneticPr fontId="1"/>
  </si>
  <si>
    <t>１０月１９日（土）以降の宿泊施設</t>
    <phoneticPr fontId="1"/>
  </si>
  <si>
    <t>10月20日(日)</t>
    <rPh sb="2" eb="3">
      <t>ガツ</t>
    </rPh>
    <rPh sb="5" eb="6">
      <t>ニチ</t>
    </rPh>
    <rPh sb="7" eb="8">
      <t>ニチ</t>
    </rPh>
    <phoneticPr fontId="3"/>
  </si>
  <si>
    <t>10月21日(月)</t>
    <rPh sb="2" eb="3">
      <t>ガツ</t>
    </rPh>
    <rPh sb="5" eb="6">
      <t>ニチ</t>
    </rPh>
    <rPh sb="7" eb="8">
      <t>ゲツ</t>
    </rPh>
    <phoneticPr fontId="3"/>
  </si>
  <si>
    <t>10月22日(火)</t>
    <rPh sb="2" eb="3">
      <t>ガツ</t>
    </rPh>
    <rPh sb="5" eb="6">
      <t>ニチ</t>
    </rPh>
    <rPh sb="7" eb="8">
      <t>カ</t>
    </rPh>
    <phoneticPr fontId="3"/>
  </si>
  <si>
    <t>10月23日(水)</t>
    <rPh sb="2" eb="3">
      <t>ガツ</t>
    </rPh>
    <rPh sb="5" eb="6">
      <t>ニチ</t>
    </rPh>
    <rPh sb="7" eb="8">
      <t>スイ</t>
    </rPh>
    <phoneticPr fontId="3"/>
  </si>
  <si>
    <t>米子鬼太郎空港</t>
    <rPh sb="0" eb="7">
      <t>ヨナゴキタロウクウコウ</t>
    </rPh>
    <phoneticPr fontId="1"/>
  </si>
  <si>
    <t>18日(金)</t>
    <rPh sb="4" eb="5">
      <t>キン</t>
    </rPh>
    <phoneticPr fontId="1"/>
  </si>
  <si>
    <t>19日(土)</t>
    <rPh sb="4" eb="5">
      <t>ド</t>
    </rPh>
    <phoneticPr fontId="1"/>
  </si>
  <si>
    <t>20日(日)</t>
    <rPh sb="4" eb="5">
      <t>ニチ</t>
    </rPh>
    <phoneticPr fontId="1"/>
  </si>
  <si>
    <t>21日(月)</t>
    <rPh sb="4" eb="5">
      <t>ゲツ</t>
    </rPh>
    <phoneticPr fontId="1"/>
  </si>
  <si>
    <t>22日(火)</t>
    <rPh sb="4" eb="5">
      <t>カ</t>
    </rPh>
    <phoneticPr fontId="1"/>
  </si>
  <si>
    <t>19日(土)</t>
    <phoneticPr fontId="1"/>
  </si>
  <si>
    <t>20日(日)</t>
    <phoneticPr fontId="1"/>
  </si>
  <si>
    <t>23日(水)</t>
    <rPh sb="4" eb="5">
      <t>スイ</t>
    </rPh>
    <phoneticPr fontId="1"/>
  </si>
  <si>
    <t>17日(木)</t>
    <rPh sb="4" eb="5">
      <t>キ</t>
    </rPh>
    <phoneticPr fontId="1"/>
  </si>
  <si>
    <t>③大会参加者数</t>
    <rPh sb="1" eb="3">
      <t>タイカイ</t>
    </rPh>
    <rPh sb="3" eb="6">
      <t>サンカシャ</t>
    </rPh>
    <rPh sb="6" eb="7">
      <t>スウ</t>
    </rPh>
    <phoneticPr fontId="3"/>
  </si>
  <si>
    <t>ターゲット・
バードゴルフ</t>
    <phoneticPr fontId="1"/>
  </si>
  <si>
    <t xml:space="preserve">(上段)バス
(下段)乗用車等 </t>
    <rPh sb="1" eb="3">
      <t>ジョウダン</t>
    </rPh>
    <rPh sb="8" eb="10">
      <t>ゲダン</t>
    </rPh>
    <rPh sb="11" eb="14">
      <t>ジョウヨウシャ</t>
    </rPh>
    <rPh sb="14" eb="15">
      <t>ナド</t>
    </rPh>
    <phoneticPr fontId="1"/>
  </si>
  <si>
    <t>交流大会会場への
車両乗入台数</t>
    <phoneticPr fontId="1"/>
  </si>
  <si>
    <t>ターゲット・バード
ゴルフ</t>
    <phoneticPr fontId="1"/>
  </si>
  <si>
    <t>ターゲット・バード
ゴルフ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</si>
</sst>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quot;枚&quot;"/>
    <numFmt numFmtId="178" formatCode="#,##0&quot;台&quot;"/>
  </numFmts>
  <fonts count="3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font>
    <font>
      <sz val="12"/>
      <name val="ＭＳ Ｐゴシック"/>
      <family val="3"/>
      <charset val="128"/>
    </font>
    <font>
      <sz val="9"/>
      <name val="ＭＳ 明朝"/>
      <family val="1"/>
      <charset val="128"/>
    </font>
    <font>
      <sz val="11"/>
      <name val="ＭＳ 明朝"/>
      <family val="1"/>
      <charset val="128"/>
    </font>
    <font>
      <sz val="8"/>
      <name val="ＭＳ 明朝"/>
      <family val="1"/>
      <charset val="128"/>
    </font>
    <font>
      <sz val="12"/>
      <name val="ＭＳ ゴシック"/>
      <family val="3"/>
      <charset val="128"/>
    </font>
    <font>
      <sz val="12"/>
      <name val="ＭＳ 明朝"/>
      <family val="1"/>
      <charset val="128"/>
    </font>
    <font>
      <sz val="6"/>
      <name val="ＭＳ 明朝"/>
      <family val="1"/>
      <charset val="128"/>
    </font>
    <font>
      <sz val="11"/>
      <name val="ＭＳ ゴシック"/>
      <family val="3"/>
      <charset val="128"/>
    </font>
    <font>
      <sz val="10"/>
      <name val="ＭＳ 明朝"/>
      <family val="1"/>
      <charset val="128"/>
    </font>
    <font>
      <sz val="10"/>
      <name val="ＭＳ ゴシック"/>
      <family val="3"/>
      <charset val="128"/>
    </font>
    <font>
      <sz val="11"/>
      <color theme="1"/>
      <name val="ＭＳ ゴシック"/>
      <family val="3"/>
      <charset val="128"/>
    </font>
    <font>
      <sz val="12"/>
      <color theme="1"/>
      <name val="ＭＳ ゴシック"/>
      <family val="3"/>
      <charset val="128"/>
    </font>
    <font>
      <sz val="9"/>
      <name val="ＭＳ ゴシック"/>
      <family val="3"/>
      <charset val="128"/>
    </font>
    <font>
      <b/>
      <sz val="10"/>
      <name val="ＭＳ 明朝"/>
      <family val="1"/>
      <charset val="128"/>
    </font>
    <font>
      <sz val="14"/>
      <name val="ＭＳ ゴシック"/>
      <family val="3"/>
      <charset val="128"/>
    </font>
    <font>
      <sz val="18"/>
      <name val="ＭＳ 明朝"/>
      <family val="1"/>
      <charset val="128"/>
    </font>
    <font>
      <sz val="7"/>
      <name val="ＭＳ ゴシック"/>
      <family val="3"/>
      <charset val="128"/>
    </font>
    <font>
      <sz val="8"/>
      <name val="ＭＳ ゴシック"/>
      <family val="3"/>
      <charset val="128"/>
    </font>
    <font>
      <b/>
      <sz val="16"/>
      <color rgb="FFFF0000"/>
      <name val="ＭＳ ゴシック"/>
      <family val="3"/>
      <charset val="128"/>
    </font>
    <font>
      <sz val="11"/>
      <color theme="1"/>
      <name val="ＭＳ Ｐゴシック"/>
      <family val="2"/>
      <charset val="128"/>
      <scheme val="minor"/>
    </font>
    <font>
      <sz val="18"/>
      <name val="ＭＳ ゴシック"/>
      <family val="3"/>
      <charset val="128"/>
    </font>
    <font>
      <sz val="10.5"/>
      <color theme="1"/>
      <name val="ＭＳ ゴシック"/>
      <family val="3"/>
      <charset val="128"/>
    </font>
    <font>
      <sz val="10.5"/>
      <name val="ＭＳ ゴシック"/>
      <family val="3"/>
      <charset val="128"/>
    </font>
    <font>
      <sz val="20"/>
      <name val="ＭＳ ゴシック"/>
      <family val="3"/>
      <charset val="128"/>
    </font>
    <font>
      <sz val="26"/>
      <name val="ＭＳ ゴシック"/>
      <family val="3"/>
      <charset val="128"/>
    </font>
  </fonts>
  <fills count="7">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rgb="FFCCFFCC"/>
        <bgColor indexed="64"/>
      </patternFill>
    </fill>
    <fill>
      <patternFill patternType="solid">
        <fgColor rgb="FFFFFF00"/>
        <bgColor indexed="64"/>
      </patternFill>
    </fill>
    <fill>
      <patternFill patternType="solid">
        <fgColor rgb="FFFFFF66"/>
        <bgColor indexed="64"/>
      </patternFill>
    </fill>
  </fills>
  <borders count="23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hair">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bottom style="thin">
        <color indexed="64"/>
      </bottom>
      <diagonal/>
    </border>
    <border diagonalUp="1">
      <left style="thin">
        <color indexed="64"/>
      </left>
      <right style="hair">
        <color indexed="64"/>
      </right>
      <top style="thin">
        <color indexed="64"/>
      </top>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hair">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medium">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thin">
        <color indexed="64"/>
      </left>
      <right style="medium">
        <color indexed="64"/>
      </right>
      <top style="thin">
        <color indexed="64"/>
      </top>
      <bottom/>
      <diagonal/>
    </border>
    <border>
      <left/>
      <right style="hair">
        <color indexed="64"/>
      </right>
      <top style="thin">
        <color indexed="64"/>
      </top>
      <bottom/>
      <diagonal/>
    </border>
    <border diagonalUp="1">
      <left style="double">
        <color indexed="64"/>
      </left>
      <right style="thin">
        <color indexed="64"/>
      </right>
      <top/>
      <bottom style="medium">
        <color indexed="64"/>
      </bottom>
      <diagonal style="thin">
        <color indexed="64"/>
      </diagonal>
    </border>
    <border diagonalUp="1">
      <left style="thin">
        <color indexed="64"/>
      </left>
      <right style="hair">
        <color indexed="64"/>
      </right>
      <top/>
      <bottom style="medium">
        <color indexed="64"/>
      </bottom>
      <diagonal style="thin">
        <color indexed="64"/>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double">
        <color indexed="64"/>
      </right>
      <top/>
      <bottom style="thin">
        <color indexed="64"/>
      </bottom>
      <diagonal/>
    </border>
    <border>
      <left/>
      <right style="double">
        <color indexed="64"/>
      </right>
      <top style="thin">
        <color indexed="64"/>
      </top>
      <bottom style="medium">
        <color indexed="64"/>
      </bottom>
      <diagonal/>
    </border>
    <border>
      <left style="medium">
        <color indexed="64"/>
      </left>
      <right style="hair">
        <color indexed="64"/>
      </right>
      <top style="double">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double">
        <color indexed="64"/>
      </right>
      <top/>
      <bottom style="medium">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hair">
        <color indexed="64"/>
      </right>
      <top style="medium">
        <color indexed="64"/>
      </top>
      <bottom style="medium">
        <color indexed="64"/>
      </bottom>
      <diagonal/>
    </border>
    <border diagonalUp="1">
      <left style="hair">
        <color indexed="64"/>
      </left>
      <right style="thin">
        <color indexed="64"/>
      </right>
      <top/>
      <bottom style="medium">
        <color indexed="64"/>
      </bottom>
      <diagonal style="thin">
        <color indexed="64"/>
      </diagonal>
    </border>
    <border>
      <left style="double">
        <color indexed="64"/>
      </left>
      <right style="thin">
        <color indexed="64"/>
      </right>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hair">
        <color indexed="64"/>
      </right>
      <top style="thin">
        <color indexed="64"/>
      </top>
      <bottom style="medium">
        <color indexed="64"/>
      </bottom>
      <diagonal/>
    </border>
    <border diagonalUp="1">
      <left style="thin">
        <color indexed="64"/>
      </left>
      <right style="hair">
        <color indexed="64"/>
      </right>
      <top style="double">
        <color indexed="64"/>
      </top>
      <bottom/>
      <diagonal style="thin">
        <color indexed="64"/>
      </diagonal>
    </border>
    <border diagonalUp="1">
      <left style="hair">
        <color indexed="64"/>
      </left>
      <right style="thin">
        <color indexed="64"/>
      </right>
      <top style="double">
        <color indexed="64"/>
      </top>
      <bottom/>
      <diagonal style="thin">
        <color indexed="64"/>
      </diagonal>
    </border>
    <border diagonalUp="1">
      <left style="hair">
        <color indexed="64"/>
      </left>
      <right style="thin">
        <color indexed="64"/>
      </right>
      <top style="thin">
        <color indexed="64"/>
      </top>
      <bottom/>
      <diagonal style="thin">
        <color indexed="64"/>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medium">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right/>
      <top/>
      <bottom style="double">
        <color indexed="64"/>
      </bottom>
      <diagonal/>
    </border>
    <border>
      <left style="medium">
        <color indexed="64"/>
      </left>
      <right style="hair">
        <color indexed="64"/>
      </right>
      <top style="double">
        <color indexed="64"/>
      </top>
      <bottom/>
      <diagonal/>
    </border>
    <border>
      <left style="hair">
        <color indexed="64"/>
      </left>
      <right style="medium">
        <color indexed="64"/>
      </right>
      <top style="double">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bottom style="double">
        <color indexed="64"/>
      </bottom>
      <diagonal/>
    </border>
    <border>
      <left/>
      <right style="double">
        <color indexed="64"/>
      </right>
      <top/>
      <bottom/>
      <diagonal/>
    </border>
    <border>
      <left style="thin">
        <color indexed="64"/>
      </left>
      <right style="thin">
        <color indexed="64"/>
      </right>
      <top style="double">
        <color indexed="64"/>
      </top>
      <bottom/>
      <diagonal/>
    </border>
    <border>
      <left style="medium">
        <color indexed="64"/>
      </left>
      <right style="medium">
        <color indexed="64"/>
      </right>
      <top/>
      <bottom style="thin">
        <color indexed="64"/>
      </bottom>
      <diagonal/>
    </border>
    <border>
      <left/>
      <right style="double">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style="thin">
        <color indexed="64"/>
      </right>
      <top style="double">
        <color indexed="64"/>
      </top>
      <bottom/>
      <diagonal/>
    </border>
    <border>
      <left style="medium">
        <color indexed="64"/>
      </left>
      <right/>
      <top style="double">
        <color indexed="64"/>
      </top>
      <bottom/>
      <diagonal/>
    </border>
    <border>
      <left/>
      <right style="double">
        <color indexed="64"/>
      </right>
      <top style="double">
        <color indexed="64"/>
      </top>
      <bottom/>
      <diagonal/>
    </border>
    <border>
      <left style="medium">
        <color indexed="64"/>
      </left>
      <right style="medium">
        <color indexed="64"/>
      </right>
      <top style="double">
        <color indexed="64"/>
      </top>
      <bottom/>
      <diagonal/>
    </border>
    <border>
      <left style="double">
        <color indexed="64"/>
      </left>
      <right style="thin">
        <color indexed="64"/>
      </right>
      <top/>
      <bottom style="medium">
        <color indexed="64"/>
      </bottom>
      <diagonal/>
    </border>
    <border>
      <left style="hair">
        <color indexed="64"/>
      </left>
      <right style="double">
        <color indexed="64"/>
      </right>
      <top style="medium">
        <color indexed="64"/>
      </top>
      <bottom/>
      <diagonal/>
    </border>
    <border>
      <left style="medium">
        <color indexed="64"/>
      </left>
      <right style="hair">
        <color indexed="64"/>
      </right>
      <top style="medium">
        <color indexed="64"/>
      </top>
      <bottom/>
      <diagonal/>
    </border>
    <border>
      <left style="hair">
        <color indexed="64"/>
      </left>
      <right style="double">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double">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medium">
        <color indexed="64"/>
      </top>
      <bottom/>
      <diagonal/>
    </border>
    <border>
      <left style="thin">
        <color indexed="64"/>
      </left>
      <right style="hair">
        <color indexed="64"/>
      </right>
      <top/>
      <bottom style="double">
        <color indexed="64"/>
      </bottom>
      <diagonal/>
    </border>
    <border>
      <left style="thin">
        <color indexed="64"/>
      </left>
      <right style="hair">
        <color indexed="64"/>
      </right>
      <top style="double">
        <color indexed="64"/>
      </top>
      <bottom style="thin">
        <color indexed="64"/>
      </bottom>
      <diagonal/>
    </border>
    <border>
      <left/>
      <right style="hair">
        <color indexed="64"/>
      </right>
      <top style="double">
        <color indexed="64"/>
      </top>
      <bottom style="hair">
        <color indexed="64"/>
      </bottom>
      <diagonal/>
    </border>
    <border>
      <left style="medium">
        <color indexed="64"/>
      </left>
      <right style="medium">
        <color indexed="64"/>
      </right>
      <top style="double">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double">
        <color indexed="64"/>
      </top>
      <bottom style="thin">
        <color indexed="64"/>
      </bottom>
      <diagonal/>
    </border>
    <border>
      <left style="hair">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double">
        <color indexed="64"/>
      </top>
      <bottom style="thin">
        <color indexed="64"/>
      </bottom>
      <diagonal/>
    </border>
    <border>
      <left/>
      <right style="double">
        <color indexed="64"/>
      </right>
      <top style="medium">
        <color indexed="64"/>
      </top>
      <bottom/>
      <diagonal/>
    </border>
    <border>
      <left/>
      <right style="double">
        <color indexed="64"/>
      </right>
      <top/>
      <bottom style="double">
        <color indexed="64"/>
      </bottom>
      <diagonal/>
    </border>
    <border>
      <left/>
      <right style="hair">
        <color indexed="64"/>
      </right>
      <top/>
      <bottom style="double">
        <color indexed="64"/>
      </bottom>
      <diagonal/>
    </border>
    <border>
      <left style="hair">
        <color indexed="64"/>
      </left>
      <right style="thin">
        <color indexed="64"/>
      </right>
      <top style="double">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hair">
        <color indexed="64"/>
      </top>
      <bottom style="double">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double">
        <color indexed="64"/>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top style="hair">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diagonal/>
    </border>
    <border>
      <left style="hair">
        <color indexed="64"/>
      </left>
      <right style="medium">
        <color indexed="64"/>
      </right>
      <top style="hair">
        <color indexed="64"/>
      </top>
      <bottom/>
      <diagonal/>
    </border>
  </borders>
  <cellStyleXfs count="3">
    <xf numFmtId="0" fontId="0" fillId="0" borderId="0">
      <alignment vertical="center"/>
    </xf>
    <xf numFmtId="0" fontId="2" fillId="0" borderId="0">
      <alignment vertical="center"/>
    </xf>
    <xf numFmtId="0" fontId="4" fillId="0" borderId="0" applyNumberFormat="0" applyFill="0" applyBorder="0" applyAlignment="0" applyProtection="0">
      <alignment vertical="top"/>
      <protection locked="0"/>
    </xf>
  </cellStyleXfs>
  <cellXfs count="542">
    <xf numFmtId="0" fontId="0" fillId="0" borderId="0" xfId="0">
      <alignment vertical="center"/>
    </xf>
    <xf numFmtId="0" fontId="7" fillId="0" borderId="0" xfId="1" applyFont="1">
      <alignment vertical="center"/>
    </xf>
    <xf numFmtId="0" fontId="13" fillId="0" borderId="0" xfId="1" applyFont="1">
      <alignment vertical="center"/>
    </xf>
    <xf numFmtId="0" fontId="7" fillId="0" borderId="65" xfId="1" applyFont="1" applyBorder="1" applyProtection="1">
      <alignment vertical="center"/>
      <protection locked="0"/>
    </xf>
    <xf numFmtId="0" fontId="7" fillId="0" borderId="66" xfId="1" applyFont="1" applyBorder="1" applyProtection="1">
      <alignment vertical="center"/>
      <protection locked="0"/>
    </xf>
    <xf numFmtId="0" fontId="7" fillId="0" borderId="68" xfId="1" applyFont="1" applyBorder="1" applyProtection="1">
      <alignment vertical="center"/>
      <protection locked="0"/>
    </xf>
    <xf numFmtId="0" fontId="7" fillId="0" borderId="69" xfId="1" applyFont="1" applyBorder="1" applyProtection="1">
      <alignment vertical="center"/>
      <protection locked="0"/>
    </xf>
    <xf numFmtId="0" fontId="7" fillId="0" borderId="67" xfId="1" applyFont="1" applyBorder="1" applyProtection="1">
      <alignment vertical="center"/>
      <protection locked="0"/>
    </xf>
    <xf numFmtId="0" fontId="7" fillId="0" borderId="15" xfId="1" applyFont="1" applyBorder="1" applyProtection="1">
      <alignment vertical="center"/>
      <protection locked="0"/>
    </xf>
    <xf numFmtId="0" fontId="7" fillId="0" borderId="28" xfId="1" applyFont="1" applyBorder="1" applyProtection="1">
      <alignment vertical="center"/>
      <protection locked="0"/>
    </xf>
    <xf numFmtId="0" fontId="7" fillId="0" borderId="72" xfId="1" applyFont="1" applyBorder="1" applyProtection="1">
      <alignment vertical="center"/>
      <protection locked="0"/>
    </xf>
    <xf numFmtId="0" fontId="7" fillId="0" borderId="16" xfId="1" applyFont="1" applyBorder="1" applyProtection="1">
      <alignment vertical="center"/>
      <protection locked="0"/>
    </xf>
    <xf numFmtId="0" fontId="7" fillId="0" borderId="71" xfId="1" applyFont="1" applyBorder="1" applyProtection="1">
      <alignment vertical="center"/>
      <protection locked="0"/>
    </xf>
    <xf numFmtId="0" fontId="7" fillId="0" borderId="30" xfId="1" applyFont="1" applyBorder="1" applyProtection="1">
      <alignment vertical="center"/>
      <protection locked="0"/>
    </xf>
    <xf numFmtId="0" fontId="7" fillId="0" borderId="74" xfId="1" applyFont="1" applyBorder="1" applyProtection="1">
      <alignment vertical="center"/>
      <protection locked="0"/>
    </xf>
    <xf numFmtId="0" fontId="7" fillId="0" borderId="76" xfId="1" applyFont="1" applyBorder="1" applyProtection="1">
      <alignment vertical="center"/>
      <protection locked="0"/>
    </xf>
    <xf numFmtId="0" fontId="7" fillId="0" borderId="77" xfId="1" applyFont="1" applyBorder="1" applyProtection="1">
      <alignment vertical="center"/>
      <protection locked="0"/>
    </xf>
    <xf numFmtId="0" fontId="7" fillId="0" borderId="78" xfId="1" applyFont="1" applyBorder="1" applyProtection="1">
      <alignment vertical="center"/>
      <protection locked="0"/>
    </xf>
    <xf numFmtId="0" fontId="7" fillId="0" borderId="79" xfId="1" applyFont="1" applyBorder="1" applyProtection="1">
      <alignment vertical="center"/>
      <protection locked="0"/>
    </xf>
    <xf numFmtId="0" fontId="7" fillId="0" borderId="81" xfId="1" applyFont="1" applyBorder="1" applyProtection="1">
      <alignment vertical="center"/>
      <protection locked="0"/>
    </xf>
    <xf numFmtId="0" fontId="7" fillId="0" borderId="82" xfId="1" applyFont="1" applyBorder="1" applyProtection="1">
      <alignment vertical="center"/>
      <protection locked="0"/>
    </xf>
    <xf numFmtId="0" fontId="7" fillId="0" borderId="80" xfId="1" applyFont="1" applyBorder="1" applyProtection="1">
      <alignment vertical="center"/>
      <protection locked="0"/>
    </xf>
    <xf numFmtId="0" fontId="7" fillId="0" borderId="23" xfId="1" applyFont="1" applyBorder="1" applyProtection="1">
      <alignment vertical="center"/>
      <protection locked="0"/>
    </xf>
    <xf numFmtId="0" fontId="7" fillId="0" borderId="24" xfId="1" applyFont="1" applyBorder="1" applyProtection="1">
      <alignment vertical="center"/>
      <protection locked="0"/>
    </xf>
    <xf numFmtId="0" fontId="7" fillId="0" borderId="94" xfId="1" applyFont="1" applyBorder="1" applyProtection="1">
      <alignment vertical="center"/>
      <protection locked="0"/>
    </xf>
    <xf numFmtId="0" fontId="7" fillId="0" borderId="31" xfId="1" applyFont="1" applyBorder="1" applyProtection="1">
      <alignment vertical="center"/>
      <protection locked="0"/>
    </xf>
    <xf numFmtId="0" fontId="7" fillId="0" borderId="98" xfId="1" applyFont="1" applyBorder="1" applyProtection="1">
      <alignment vertical="center"/>
      <protection locked="0"/>
    </xf>
    <xf numFmtId="0" fontId="7" fillId="0" borderId="6" xfId="1" applyFont="1" applyBorder="1" applyProtection="1">
      <alignment vertical="center"/>
      <protection locked="0"/>
    </xf>
    <xf numFmtId="0" fontId="7" fillId="0" borderId="103" xfId="1" applyFont="1" applyBorder="1" applyProtection="1">
      <alignment vertical="center"/>
      <protection locked="0"/>
    </xf>
    <xf numFmtId="0" fontId="7" fillId="0" borderId="13" xfId="1" applyFont="1" applyBorder="1" applyProtection="1">
      <alignment vertical="center"/>
      <protection locked="0"/>
    </xf>
    <xf numFmtId="0" fontId="7" fillId="0" borderId="7" xfId="1" applyFont="1" applyBorder="1" applyProtection="1">
      <alignment vertical="center"/>
      <protection locked="0"/>
    </xf>
    <xf numFmtId="0" fontId="7" fillId="0" borderId="4" xfId="1" applyFont="1" applyBorder="1" applyProtection="1">
      <alignment vertical="center"/>
      <protection locked="0"/>
    </xf>
    <xf numFmtId="0" fontId="7" fillId="0" borderId="75" xfId="1" applyFont="1" applyBorder="1" applyProtection="1">
      <alignment vertical="center"/>
      <protection locked="0"/>
    </xf>
    <xf numFmtId="0" fontId="12" fillId="6" borderId="86" xfId="1" applyFont="1" applyFill="1" applyBorder="1">
      <alignment vertical="center"/>
    </xf>
    <xf numFmtId="0" fontId="12" fillId="6" borderId="85" xfId="1" applyFont="1" applyFill="1" applyBorder="1">
      <alignment vertical="center"/>
    </xf>
    <xf numFmtId="0" fontId="12" fillId="6" borderId="102" xfId="1" applyFont="1" applyFill="1" applyBorder="1">
      <alignment vertical="center"/>
    </xf>
    <xf numFmtId="0" fontId="12" fillId="6" borderId="87" xfId="1" applyFont="1" applyFill="1" applyBorder="1">
      <alignment vertical="center"/>
    </xf>
    <xf numFmtId="0" fontId="12" fillId="6" borderId="88" xfId="1" applyFont="1" applyFill="1" applyBorder="1">
      <alignment vertical="center"/>
    </xf>
    <xf numFmtId="0" fontId="12" fillId="6" borderId="89" xfId="1" applyFont="1" applyFill="1" applyBorder="1">
      <alignment vertical="center"/>
    </xf>
    <xf numFmtId="0" fontId="12" fillId="6" borderId="90" xfId="1" applyFont="1" applyFill="1" applyBorder="1">
      <alignment vertical="center"/>
    </xf>
    <xf numFmtId="0" fontId="12" fillId="6" borderId="65" xfId="1" applyFont="1" applyFill="1" applyBorder="1">
      <alignment vertical="center"/>
    </xf>
    <xf numFmtId="0" fontId="12" fillId="6" borderId="66" xfId="1" applyFont="1" applyFill="1" applyBorder="1">
      <alignment vertical="center"/>
    </xf>
    <xf numFmtId="0" fontId="12" fillId="6" borderId="15" xfId="1" applyFont="1" applyFill="1" applyBorder="1">
      <alignment vertical="center"/>
    </xf>
    <xf numFmtId="0" fontId="12" fillId="6" borderId="28" xfId="1" applyFont="1" applyFill="1" applyBorder="1">
      <alignment vertical="center"/>
    </xf>
    <xf numFmtId="0" fontId="12" fillId="6" borderId="23" xfId="1" applyFont="1" applyFill="1" applyBorder="1">
      <alignment vertical="center"/>
    </xf>
    <xf numFmtId="0" fontId="12" fillId="6" borderId="24" xfId="1" applyFont="1" applyFill="1" applyBorder="1">
      <alignment vertical="center"/>
    </xf>
    <xf numFmtId="0" fontId="12" fillId="6" borderId="79" xfId="1" applyFont="1" applyFill="1" applyBorder="1">
      <alignment vertical="center"/>
    </xf>
    <xf numFmtId="0" fontId="12" fillId="6" borderId="78" xfId="1" applyFont="1" applyFill="1" applyBorder="1">
      <alignment vertical="center"/>
    </xf>
    <xf numFmtId="0" fontId="6" fillId="0" borderId="0" xfId="1" applyFont="1" applyProtection="1">
      <alignment vertical="center"/>
      <protection locked="0"/>
    </xf>
    <xf numFmtId="0" fontId="7" fillId="0" borderId="0" xfId="1" applyFont="1" applyProtection="1">
      <alignment vertical="center"/>
      <protection locked="0"/>
    </xf>
    <xf numFmtId="0" fontId="8" fillId="0" borderId="0" xfId="1" applyFont="1" applyProtection="1">
      <alignment vertical="center"/>
      <protection locked="0"/>
    </xf>
    <xf numFmtId="0" fontId="10" fillId="0" borderId="0" xfId="1" applyFont="1" applyAlignment="1" applyProtection="1">
      <alignment horizontal="center" vertical="center"/>
      <protection locked="0"/>
    </xf>
    <xf numFmtId="0" fontId="10" fillId="0" borderId="0" xfId="1" applyFont="1" applyProtection="1">
      <alignment vertical="center"/>
      <protection locked="0"/>
    </xf>
    <xf numFmtId="0" fontId="11" fillId="0" borderId="0" xfId="1" applyFont="1" applyProtection="1">
      <alignment vertical="center"/>
      <protection locked="0"/>
    </xf>
    <xf numFmtId="0" fontId="12" fillId="0" borderId="0" xfId="1" applyFont="1" applyProtection="1">
      <alignment vertical="center"/>
      <protection locked="0"/>
    </xf>
    <xf numFmtId="0" fontId="7" fillId="0" borderId="0" xfId="1" applyFont="1" applyAlignment="1" applyProtection="1">
      <alignment horizontal="center" vertical="center"/>
      <protection locked="0"/>
    </xf>
    <xf numFmtId="0" fontId="13" fillId="0" borderId="0" xfId="1" applyFont="1" applyProtection="1">
      <alignment vertical="center"/>
      <protection locked="0"/>
    </xf>
    <xf numFmtId="0" fontId="14" fillId="4" borderId="59" xfId="1" applyFont="1" applyFill="1" applyBorder="1" applyAlignment="1" applyProtection="1">
      <alignment horizontal="center" vertical="center"/>
      <protection locked="0"/>
    </xf>
    <xf numFmtId="0" fontId="14" fillId="4" borderId="60" xfId="1" applyFont="1" applyFill="1" applyBorder="1" applyAlignment="1" applyProtection="1">
      <alignment horizontal="center" vertical="center" wrapText="1"/>
      <protection locked="0"/>
    </xf>
    <xf numFmtId="0" fontId="12" fillId="6" borderId="106" xfId="1" applyFont="1" applyFill="1" applyBorder="1">
      <alignment vertical="center"/>
    </xf>
    <xf numFmtId="0" fontId="12" fillId="6" borderId="107" xfId="1" applyFont="1" applyFill="1" applyBorder="1">
      <alignment vertical="center"/>
    </xf>
    <xf numFmtId="0" fontId="12" fillId="6" borderId="109" xfId="1" applyFont="1" applyFill="1" applyBorder="1">
      <alignment vertical="center"/>
    </xf>
    <xf numFmtId="0" fontId="12" fillId="0" borderId="49" xfId="1" applyFont="1" applyBorder="1" applyProtection="1">
      <alignment vertical="center"/>
      <protection locked="0"/>
    </xf>
    <xf numFmtId="0" fontId="7" fillId="0" borderId="121" xfId="1" applyFont="1" applyBorder="1" applyProtection="1">
      <alignment vertical="center"/>
      <protection locked="0"/>
    </xf>
    <xf numFmtId="0" fontId="7" fillId="0" borderId="122" xfId="1" applyFont="1" applyBorder="1" applyProtection="1">
      <alignment vertical="center"/>
      <protection locked="0"/>
    </xf>
    <xf numFmtId="0" fontId="7" fillId="0" borderId="123" xfId="1" applyFont="1" applyBorder="1" applyProtection="1">
      <alignment vertical="center"/>
      <protection locked="0"/>
    </xf>
    <xf numFmtId="0" fontId="7" fillId="0" borderId="124" xfId="1" applyFont="1" applyBorder="1" applyProtection="1">
      <alignment vertical="center"/>
      <protection locked="0"/>
    </xf>
    <xf numFmtId="0" fontId="7" fillId="0" borderId="125" xfId="1" applyFont="1" applyBorder="1" applyProtection="1">
      <alignment vertical="center"/>
      <protection locked="0"/>
    </xf>
    <xf numFmtId="0" fontId="7" fillId="0" borderId="133" xfId="1" applyFont="1" applyBorder="1" applyProtection="1">
      <alignment vertical="center"/>
      <protection locked="0"/>
    </xf>
    <xf numFmtId="0" fontId="7" fillId="0" borderId="134" xfId="1" applyFont="1" applyBorder="1" applyProtection="1">
      <alignment vertical="center"/>
      <protection locked="0"/>
    </xf>
    <xf numFmtId="0" fontId="12" fillId="6" borderId="81" xfId="1" applyFont="1" applyFill="1" applyBorder="1">
      <alignment vertical="center"/>
    </xf>
    <xf numFmtId="0" fontId="12" fillId="6" borderId="80" xfId="1" applyFont="1" applyFill="1" applyBorder="1">
      <alignment vertical="center"/>
    </xf>
    <xf numFmtId="0" fontId="6" fillId="0" borderId="0" xfId="1" applyFont="1">
      <alignment vertical="center"/>
    </xf>
    <xf numFmtId="0" fontId="6" fillId="0" borderId="0" xfId="1" applyFont="1" applyAlignment="1">
      <alignment vertical="center" shrinkToFit="1"/>
    </xf>
    <xf numFmtId="0" fontId="18" fillId="0" borderId="0" xfId="1" applyFont="1" applyAlignment="1">
      <alignment horizontal="right" vertical="center"/>
    </xf>
    <xf numFmtId="0" fontId="20" fillId="0" borderId="0" xfId="1" applyFont="1" applyAlignment="1">
      <alignment horizontal="center" vertical="center" shrinkToFit="1"/>
    </xf>
    <xf numFmtId="0" fontId="13" fillId="0" borderId="5" xfId="1" applyFont="1" applyBorder="1" applyAlignment="1">
      <alignment horizontal="center" vertical="center"/>
    </xf>
    <xf numFmtId="0" fontId="13" fillId="0" borderId="5" xfId="1" applyFont="1" applyBorder="1" applyAlignment="1">
      <alignment horizontal="center" vertical="center" shrinkToFit="1"/>
    </xf>
    <xf numFmtId="0" fontId="13" fillId="0" borderId="5" xfId="1" applyFont="1" applyBorder="1" applyAlignment="1">
      <alignment horizontal="center" vertical="center" wrapText="1"/>
    </xf>
    <xf numFmtId="0" fontId="13" fillId="0" borderId="0" xfId="1" applyFont="1" applyAlignment="1">
      <alignment horizontal="left"/>
    </xf>
    <xf numFmtId="0" fontId="7" fillId="0" borderId="0" xfId="1" applyFont="1" applyAlignment="1">
      <alignment horizontal="left"/>
    </xf>
    <xf numFmtId="0" fontId="13" fillId="0" borderId="0" xfId="1" applyFont="1" applyAlignment="1"/>
    <xf numFmtId="0" fontId="7" fillId="0" borderId="0" xfId="1" applyFont="1" applyAlignment="1">
      <alignment horizontal="center" vertical="center"/>
    </xf>
    <xf numFmtId="176" fontId="7" fillId="0" borderId="5" xfId="1" applyNumberFormat="1" applyFont="1" applyBorder="1" applyAlignment="1">
      <alignment vertical="center" shrinkToFit="1"/>
    </xf>
    <xf numFmtId="176" fontId="7" fillId="0" borderId="101" xfId="1" applyNumberFormat="1" applyFont="1" applyBorder="1" applyAlignment="1">
      <alignment vertical="center" shrinkToFit="1"/>
    </xf>
    <xf numFmtId="0" fontId="7" fillId="0" borderId="158" xfId="1" applyFont="1" applyBorder="1" applyAlignment="1" applyProtection="1">
      <alignment vertical="center" shrinkToFit="1"/>
      <protection locked="0"/>
    </xf>
    <xf numFmtId="0" fontId="7" fillId="0" borderId="21" xfId="1" applyFont="1" applyBorder="1" applyAlignment="1">
      <alignment vertical="center" shrinkToFit="1"/>
    </xf>
    <xf numFmtId="0" fontId="7" fillId="0" borderId="0" xfId="1" applyFont="1" applyAlignment="1">
      <alignment vertical="center" shrinkToFit="1"/>
    </xf>
    <xf numFmtId="0" fontId="15" fillId="4" borderId="54" xfId="0" applyFont="1" applyFill="1" applyBorder="1" applyAlignment="1">
      <alignment horizontal="center" vertical="center" wrapText="1"/>
    </xf>
    <xf numFmtId="0" fontId="15" fillId="4" borderId="110" xfId="0" applyFont="1" applyFill="1" applyBorder="1" applyAlignment="1">
      <alignment horizontal="center" vertical="center" shrinkToFit="1"/>
    </xf>
    <xf numFmtId="0" fontId="12" fillId="3" borderId="72" xfId="1" applyFont="1" applyFill="1" applyBorder="1" applyAlignment="1" applyProtection="1">
      <alignment horizontal="center" shrinkToFit="1"/>
      <protection locked="0"/>
    </xf>
    <xf numFmtId="0" fontId="12" fillId="3" borderId="16" xfId="1" applyFont="1" applyFill="1" applyBorder="1" applyAlignment="1" applyProtection="1">
      <alignment horizontal="center" shrinkToFit="1"/>
      <protection locked="0"/>
    </xf>
    <xf numFmtId="0" fontId="12" fillId="3" borderId="71" xfId="1" applyFont="1" applyFill="1" applyBorder="1" applyAlignment="1" applyProtection="1">
      <alignment horizontal="center" shrinkToFit="1"/>
      <protection locked="0"/>
    </xf>
    <xf numFmtId="0" fontId="14" fillId="3" borderId="59" xfId="1" applyFont="1" applyFill="1" applyBorder="1" applyAlignment="1" applyProtection="1">
      <alignment horizontal="center" vertical="center"/>
      <protection locked="0"/>
    </xf>
    <xf numFmtId="0" fontId="14" fillId="3" borderId="60" xfId="1" applyFont="1" applyFill="1" applyBorder="1" applyAlignment="1" applyProtection="1">
      <alignment horizontal="center" vertical="center" wrapText="1"/>
      <protection locked="0"/>
    </xf>
    <xf numFmtId="0" fontId="12" fillId="4" borderId="126" xfId="1" applyFont="1" applyFill="1" applyBorder="1" applyAlignment="1" applyProtection="1">
      <alignment horizontal="center" vertical="top" shrinkToFit="1"/>
      <protection locked="0"/>
    </xf>
    <xf numFmtId="0" fontId="12" fillId="4" borderId="127" xfId="1" applyFont="1" applyFill="1" applyBorder="1" applyAlignment="1" applyProtection="1">
      <alignment horizontal="center" vertical="top" shrinkToFit="1"/>
      <protection locked="0"/>
    </xf>
    <xf numFmtId="0" fontId="12" fillId="4" borderId="128" xfId="1" applyFont="1" applyFill="1" applyBorder="1" applyAlignment="1" applyProtection="1">
      <alignment horizontal="center" vertical="top" shrinkToFit="1"/>
      <protection locked="0"/>
    </xf>
    <xf numFmtId="0" fontId="14" fillId="4" borderId="93" xfId="1" applyFont="1" applyFill="1" applyBorder="1" applyAlignment="1" applyProtection="1">
      <alignment horizontal="center" vertical="center"/>
      <protection locked="0"/>
    </xf>
    <xf numFmtId="0" fontId="12" fillId="3" borderId="91" xfId="1" applyFont="1" applyFill="1" applyBorder="1" applyAlignment="1" applyProtection="1">
      <alignment horizontal="distributed" vertical="center" shrinkToFit="1"/>
      <protection locked="0"/>
    </xf>
    <xf numFmtId="0" fontId="14" fillId="4" borderId="94" xfId="1" applyFont="1" applyFill="1" applyBorder="1" applyAlignment="1" applyProtection="1">
      <alignment horizontal="center" vertical="center"/>
      <protection locked="0"/>
    </xf>
    <xf numFmtId="0" fontId="12" fillId="3" borderId="9" xfId="1" applyFont="1" applyFill="1" applyBorder="1" applyAlignment="1" applyProtection="1">
      <alignment horizontal="distributed" vertical="center" shrinkToFit="1"/>
      <protection locked="0"/>
    </xf>
    <xf numFmtId="0" fontId="12" fillId="3" borderId="9" xfId="1" applyFont="1" applyFill="1" applyBorder="1" applyAlignment="1" applyProtection="1">
      <alignment vertical="center" shrinkToFit="1"/>
      <protection locked="0"/>
    </xf>
    <xf numFmtId="0" fontId="14" fillId="4" borderId="81" xfId="1" applyFont="1" applyFill="1" applyBorder="1" applyAlignment="1" applyProtection="1">
      <alignment horizontal="center" vertical="center"/>
      <protection locked="0"/>
    </xf>
    <xf numFmtId="0" fontId="12" fillId="3" borderId="97" xfId="1" applyFont="1" applyFill="1" applyBorder="1" applyAlignment="1" applyProtection="1">
      <alignment horizontal="distributed" vertical="center" shrinkToFit="1"/>
      <protection locked="0"/>
    </xf>
    <xf numFmtId="0" fontId="17" fillId="4" borderId="70" xfId="1" applyFont="1" applyFill="1" applyBorder="1" applyAlignment="1">
      <alignment horizontal="center" vertical="center"/>
    </xf>
    <xf numFmtId="0" fontId="12" fillId="3" borderId="26" xfId="1" applyFont="1" applyFill="1" applyBorder="1" applyAlignment="1">
      <alignment horizontal="distributed" vertical="center" shrinkToFit="1"/>
    </xf>
    <xf numFmtId="0" fontId="17" fillId="4" borderId="95" xfId="1" applyFont="1" applyFill="1" applyBorder="1" applyAlignment="1">
      <alignment horizontal="center" vertical="center"/>
    </xf>
    <xf numFmtId="0" fontId="7" fillId="0" borderId="192" xfId="1" applyFont="1" applyBorder="1" applyAlignment="1">
      <alignment horizontal="center" vertical="center" shrinkToFit="1"/>
    </xf>
    <xf numFmtId="0" fontId="7" fillId="0" borderId="120" xfId="1" applyFont="1" applyBorder="1" applyAlignment="1">
      <alignment vertical="center" shrinkToFit="1"/>
    </xf>
    <xf numFmtId="0" fontId="7" fillId="0" borderId="195" xfId="1" applyFont="1" applyBorder="1" applyAlignment="1">
      <alignment horizontal="center" vertical="center" shrinkToFit="1"/>
    </xf>
    <xf numFmtId="0" fontId="7" fillId="0" borderId="179" xfId="1" applyFont="1" applyBorder="1" applyAlignment="1">
      <alignment vertical="center" shrinkToFit="1"/>
    </xf>
    <xf numFmtId="0" fontId="7" fillId="0" borderId="10" xfId="1" applyFont="1" applyBorder="1" applyAlignment="1">
      <alignment horizontal="center" vertical="center" shrinkToFit="1"/>
    </xf>
    <xf numFmtId="0" fontId="7" fillId="0" borderId="23" xfId="1" applyFont="1" applyBorder="1" applyAlignment="1">
      <alignment vertical="center" shrinkToFit="1"/>
    </xf>
    <xf numFmtId="0" fontId="17" fillId="4" borderId="94" xfId="1" applyFont="1" applyFill="1" applyBorder="1" applyAlignment="1">
      <alignment horizontal="center" vertical="center"/>
    </xf>
    <xf numFmtId="0" fontId="12" fillId="3" borderId="32" xfId="1" applyFont="1" applyFill="1" applyBorder="1" applyAlignment="1">
      <alignment horizontal="distributed" vertical="center" shrinkToFit="1"/>
    </xf>
    <xf numFmtId="0" fontId="23" fillId="0" borderId="0" xfId="1" applyFont="1">
      <alignment vertical="center"/>
    </xf>
    <xf numFmtId="176" fontId="7" fillId="0" borderId="176" xfId="1" applyNumberFormat="1" applyFont="1" applyBorder="1" applyAlignment="1">
      <alignment vertical="center" shrinkToFit="1"/>
    </xf>
    <xf numFmtId="0" fontId="12" fillId="3" borderId="191" xfId="1" applyFont="1" applyFill="1" applyBorder="1" applyAlignment="1">
      <alignment horizontal="distributed" vertical="center" shrinkToFit="1"/>
    </xf>
    <xf numFmtId="0" fontId="13" fillId="0" borderId="0" xfId="0" applyFont="1">
      <alignment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7" fillId="0" borderId="27" xfId="1" applyFont="1" applyBorder="1" applyAlignment="1">
      <alignment horizontal="center" vertical="center" shrinkToFit="1"/>
    </xf>
    <xf numFmtId="176" fontId="7" fillId="0" borderId="20" xfId="1" applyNumberFormat="1" applyFont="1" applyBorder="1" applyAlignment="1">
      <alignment vertical="center" shrinkToFit="1"/>
    </xf>
    <xf numFmtId="0" fontId="7" fillId="0" borderId="0" xfId="0" applyFont="1" applyAlignment="1">
      <alignment horizontal="center" vertical="center"/>
    </xf>
    <xf numFmtId="0" fontId="6" fillId="0" borderId="0" xfId="1" applyFont="1" applyAlignment="1">
      <alignment horizontal="center" vertical="center" shrinkToFit="1"/>
    </xf>
    <xf numFmtId="0" fontId="13" fillId="0" borderId="0" xfId="1" applyFont="1" applyAlignment="1">
      <alignment horizontal="center" vertical="center" shrinkToFit="1"/>
    </xf>
    <xf numFmtId="0" fontId="10" fillId="0" borderId="0" xfId="1" applyFont="1" applyAlignment="1">
      <alignment vertical="center" shrinkToFit="1"/>
    </xf>
    <xf numFmtId="0" fontId="7" fillId="0" borderId="6" xfId="1" applyFont="1" applyBorder="1" applyAlignment="1">
      <alignment vertical="center" shrinkToFit="1"/>
    </xf>
    <xf numFmtId="0" fontId="7" fillId="0" borderId="113" xfId="1" applyFont="1" applyBorder="1" applyAlignment="1">
      <alignment vertical="center" shrinkToFit="1"/>
    </xf>
    <xf numFmtId="0" fontId="14" fillId="4" borderId="60" xfId="1" applyFont="1" applyFill="1" applyBorder="1" applyAlignment="1">
      <alignment horizontal="center" vertical="center" wrapText="1" shrinkToFit="1"/>
    </xf>
    <xf numFmtId="0" fontId="7" fillId="0" borderId="176" xfId="1" applyFont="1" applyBorder="1" applyAlignment="1">
      <alignment horizontal="center" vertical="center" shrinkToFit="1"/>
    </xf>
    <xf numFmtId="0" fontId="7" fillId="0" borderId="196" xfId="1" applyFont="1" applyBorder="1" applyAlignment="1">
      <alignment horizontal="center" vertical="center" shrinkToFit="1"/>
    </xf>
    <xf numFmtId="0" fontId="7" fillId="0" borderId="190" xfId="1" applyFont="1" applyBorder="1" applyAlignment="1">
      <alignment horizontal="center" vertical="center" shrinkToFit="1"/>
    </xf>
    <xf numFmtId="0" fontId="7" fillId="0" borderId="5"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101" xfId="1" applyFont="1" applyBorder="1" applyAlignment="1">
      <alignment horizontal="center" vertical="center" shrinkToFit="1"/>
    </xf>
    <xf numFmtId="0" fontId="7" fillId="0" borderId="116" xfId="1" applyFont="1" applyBorder="1" applyAlignment="1">
      <alignment horizontal="center" vertical="center" shrinkToFit="1"/>
    </xf>
    <xf numFmtId="0" fontId="7" fillId="0" borderId="115"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29"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160" xfId="1" applyFont="1" applyBorder="1" applyAlignment="1">
      <alignment horizontal="center" vertical="center" shrinkToFit="1"/>
    </xf>
    <xf numFmtId="0" fontId="7" fillId="0" borderId="163" xfId="1" applyFont="1" applyBorder="1" applyAlignment="1">
      <alignment horizontal="center" vertical="center" shrinkToFit="1"/>
    </xf>
    <xf numFmtId="0" fontId="7" fillId="0" borderId="161" xfId="1" applyFont="1" applyBorder="1" applyAlignment="1">
      <alignment horizontal="center" vertical="center" shrinkToFit="1"/>
    </xf>
    <xf numFmtId="0" fontId="7" fillId="0" borderId="142" xfId="1" applyFont="1" applyBorder="1" applyAlignment="1">
      <alignment horizontal="center" vertical="center" shrinkToFit="1"/>
    </xf>
    <xf numFmtId="0" fontId="7" fillId="0" borderId="41" xfId="1" applyFont="1" applyBorder="1" applyAlignment="1">
      <alignment horizontal="center" vertical="center" shrinkToFit="1"/>
    </xf>
    <xf numFmtId="0" fontId="7" fillId="0" borderId="164" xfId="1" applyFont="1" applyBorder="1" applyAlignment="1">
      <alignment horizontal="center" vertical="center" shrinkToFit="1"/>
    </xf>
    <xf numFmtId="0" fontId="7" fillId="0" borderId="110" xfId="1" applyFont="1" applyBorder="1" applyAlignment="1">
      <alignment horizontal="center" vertical="center" shrinkToFit="1"/>
    </xf>
    <xf numFmtId="0" fontId="7" fillId="0" borderId="145" xfId="1" applyFont="1" applyBorder="1" applyAlignment="1">
      <alignment horizontal="center" vertical="center" shrinkToFit="1"/>
    </xf>
    <xf numFmtId="0" fontId="7" fillId="0" borderId="79" xfId="1" applyFont="1" applyBorder="1" applyAlignment="1">
      <alignment horizontal="center" vertical="center" shrinkToFit="1"/>
    </xf>
    <xf numFmtId="0" fontId="7" fillId="0" borderId="146" xfId="1" applyFont="1" applyBorder="1" applyAlignment="1">
      <alignment horizontal="center" vertical="center" shrinkToFit="1"/>
    </xf>
    <xf numFmtId="0" fontId="7" fillId="0" borderId="183" xfId="1" applyFont="1" applyBorder="1" applyAlignment="1">
      <alignment horizontal="center" vertical="center" shrinkToFit="1"/>
    </xf>
    <xf numFmtId="0" fontId="7" fillId="0" borderId="186" xfId="1" applyFont="1" applyBorder="1" applyAlignment="1">
      <alignment horizontal="center" vertical="center" shrinkToFit="1"/>
    </xf>
    <xf numFmtId="0" fontId="7" fillId="0" borderId="185" xfId="1" applyFont="1" applyBorder="1" applyAlignment="1">
      <alignment horizontal="center" vertical="center" shrinkToFit="1"/>
    </xf>
    <xf numFmtId="0" fontId="6" fillId="0" borderId="55" xfId="1" applyFont="1" applyBorder="1" applyAlignment="1" applyProtection="1">
      <alignment vertical="center" wrapText="1"/>
      <protection locked="0"/>
    </xf>
    <xf numFmtId="0" fontId="6" fillId="0" borderId="73" xfId="1" applyFont="1" applyBorder="1" applyAlignment="1" applyProtection="1">
      <alignment vertical="center" wrapText="1"/>
      <protection locked="0"/>
    </xf>
    <xf numFmtId="0" fontId="6" fillId="0" borderId="99" xfId="1" applyFont="1" applyBorder="1" applyAlignment="1" applyProtection="1">
      <alignment vertical="center" wrapText="1"/>
      <protection locked="0"/>
    </xf>
    <xf numFmtId="0" fontId="6" fillId="0" borderId="83" xfId="1" applyFont="1" applyBorder="1" applyAlignment="1" applyProtection="1">
      <alignment vertical="center" wrapText="1"/>
      <protection locked="0"/>
    </xf>
    <xf numFmtId="0" fontId="7" fillId="0" borderId="24" xfId="1" applyFont="1" applyBorder="1" applyAlignment="1">
      <alignment horizontal="center" vertical="center" shrinkToFit="1"/>
    </xf>
    <xf numFmtId="0" fontId="7" fillId="0" borderId="203" xfId="1" applyFont="1" applyBorder="1" applyAlignment="1">
      <alignment horizontal="center" vertical="center" shrinkToFit="1"/>
    </xf>
    <xf numFmtId="0" fontId="7" fillId="0" borderId="204" xfId="1" applyFont="1" applyBorder="1" applyAlignment="1">
      <alignment horizontal="center" vertical="center" shrinkToFit="1"/>
    </xf>
    <xf numFmtId="20" fontId="7" fillId="0" borderId="176" xfId="1" applyNumberFormat="1" applyFont="1" applyBorder="1" applyAlignment="1">
      <alignment horizontal="center" vertical="center" shrinkToFit="1"/>
    </xf>
    <xf numFmtId="0" fontId="12" fillId="4" borderId="201" xfId="1" applyFont="1" applyFill="1" applyBorder="1" applyAlignment="1">
      <alignment horizontal="center" vertical="center" shrinkToFit="1"/>
    </xf>
    <xf numFmtId="0" fontId="12" fillId="3" borderId="5" xfId="1" applyFont="1" applyFill="1" applyBorder="1" applyAlignment="1">
      <alignment horizontal="center" vertical="center" wrapText="1"/>
    </xf>
    <xf numFmtId="0" fontId="12" fillId="3" borderId="41" xfId="1" applyFont="1" applyFill="1" applyBorder="1" applyAlignment="1">
      <alignment horizontal="center" vertical="center" shrinkToFit="1"/>
    </xf>
    <xf numFmtId="0" fontId="12" fillId="4" borderId="164" xfId="1" applyFont="1" applyFill="1" applyBorder="1" applyAlignment="1">
      <alignment horizontal="center" vertical="center" shrinkToFit="1"/>
    </xf>
    <xf numFmtId="0" fontId="15" fillId="4" borderId="167" xfId="0" applyFont="1" applyFill="1" applyBorder="1" applyAlignment="1">
      <alignment horizontal="center" vertical="center" shrinkToFit="1"/>
    </xf>
    <xf numFmtId="0" fontId="12" fillId="4" borderId="110" xfId="1" applyFont="1" applyFill="1" applyBorder="1" applyAlignment="1">
      <alignment horizontal="center" vertical="center" shrinkToFit="1"/>
    </xf>
    <xf numFmtId="0" fontId="12" fillId="3" borderId="138" xfId="1" applyFont="1" applyFill="1" applyBorder="1" applyAlignment="1">
      <alignment horizontal="center" vertical="center" shrinkToFit="1"/>
    </xf>
    <xf numFmtId="0" fontId="12" fillId="3" borderId="162" xfId="1" applyFont="1" applyFill="1" applyBorder="1" applyAlignment="1">
      <alignment horizontal="center" vertical="center" shrinkToFit="1"/>
    </xf>
    <xf numFmtId="0" fontId="12" fillId="3" borderId="58" xfId="1" applyFont="1" applyFill="1" applyBorder="1" applyAlignment="1">
      <alignment horizontal="center" vertical="center" shrinkToFit="1"/>
    </xf>
    <xf numFmtId="0" fontId="12" fillId="3" borderId="132" xfId="1" applyFont="1" applyFill="1" applyBorder="1" applyAlignment="1">
      <alignment horizontal="center" vertical="center" shrinkToFit="1"/>
    </xf>
    <xf numFmtId="0" fontId="12" fillId="3" borderId="139" xfId="1" applyFont="1" applyFill="1" applyBorder="1" applyAlignment="1">
      <alignment horizontal="center" vertical="center" shrinkToFit="1"/>
    </xf>
    <xf numFmtId="0" fontId="12" fillId="4" borderId="166" xfId="1" applyFont="1" applyFill="1" applyBorder="1" applyAlignment="1">
      <alignment horizontal="center" vertical="center" shrinkToFit="1"/>
    </xf>
    <xf numFmtId="0" fontId="7" fillId="0" borderId="161" xfId="1" applyFont="1" applyBorder="1" applyAlignment="1">
      <alignment vertical="center" shrinkToFit="1"/>
    </xf>
    <xf numFmtId="0" fontId="7" fillId="0" borderId="171" xfId="1" applyFont="1" applyBorder="1" applyAlignment="1">
      <alignment vertical="center" shrinkToFit="1"/>
    </xf>
    <xf numFmtId="0" fontId="7" fillId="0" borderId="110" xfId="1" applyFont="1" applyBorder="1" applyAlignment="1">
      <alignment vertical="center" shrinkToFit="1"/>
    </xf>
    <xf numFmtId="0" fontId="7" fillId="0" borderId="111" xfId="1" applyFont="1" applyBorder="1" applyAlignment="1">
      <alignment vertical="center" shrinkToFit="1"/>
    </xf>
    <xf numFmtId="0" fontId="7" fillId="0" borderId="185" xfId="1" applyFont="1" applyBorder="1" applyAlignment="1">
      <alignment vertical="center" shrinkToFit="1"/>
    </xf>
    <xf numFmtId="0" fontId="6" fillId="0" borderId="181" xfId="1" applyFont="1" applyBorder="1" applyAlignment="1">
      <alignment vertical="center" wrapText="1"/>
    </xf>
    <xf numFmtId="0" fontId="6" fillId="0" borderId="96" xfId="1" applyFont="1" applyBorder="1" applyAlignment="1">
      <alignment vertical="center" wrapText="1"/>
    </xf>
    <xf numFmtId="0" fontId="6" fillId="0" borderId="105" xfId="1" applyFont="1" applyBorder="1" applyAlignment="1">
      <alignment vertical="center" wrapText="1"/>
    </xf>
    <xf numFmtId="0" fontId="6" fillId="0" borderId="142" xfId="1" applyFont="1" applyBorder="1" applyAlignment="1">
      <alignment vertical="center" wrapText="1"/>
    </xf>
    <xf numFmtId="0" fontId="15" fillId="4" borderId="61" xfId="0" applyFont="1" applyFill="1" applyBorder="1" applyAlignment="1">
      <alignment horizontal="center" vertical="center"/>
    </xf>
    <xf numFmtId="0" fontId="12" fillId="4" borderId="58" xfId="1" applyFont="1" applyFill="1" applyBorder="1" applyAlignment="1">
      <alignment horizontal="center" vertical="center" wrapText="1"/>
    </xf>
    <xf numFmtId="0" fontId="12" fillId="4" borderId="178" xfId="1" applyFont="1" applyFill="1" applyBorder="1" applyAlignment="1">
      <alignment horizontal="center" vertical="center" shrinkToFit="1"/>
    </xf>
    <xf numFmtId="0" fontId="12" fillId="4" borderId="62" xfId="1" applyFont="1" applyFill="1" applyBorder="1" applyAlignment="1">
      <alignment horizontal="center" vertical="center" shrinkToFit="1"/>
    </xf>
    <xf numFmtId="0" fontId="12" fillId="4" borderId="58" xfId="1" applyFont="1" applyFill="1" applyBorder="1" applyAlignment="1">
      <alignment horizontal="center" vertical="center" shrinkToFit="1"/>
    </xf>
    <xf numFmtId="176" fontId="12" fillId="6" borderId="146" xfId="1" applyNumberFormat="1" applyFont="1" applyFill="1" applyBorder="1" applyAlignment="1">
      <alignment vertical="center" shrinkToFit="1"/>
    </xf>
    <xf numFmtId="177" fontId="12" fillId="6" borderId="146" xfId="1" applyNumberFormat="1" applyFont="1" applyFill="1" applyBorder="1" applyAlignment="1">
      <alignment vertical="center" shrinkToFit="1"/>
    </xf>
    <xf numFmtId="178" fontId="12" fillId="6" borderId="146" xfId="1" applyNumberFormat="1" applyFont="1" applyFill="1" applyBorder="1" applyAlignment="1">
      <alignment vertical="center" shrinkToFit="1"/>
    </xf>
    <xf numFmtId="20" fontId="7" fillId="0" borderId="167" xfId="1" applyNumberFormat="1" applyFont="1" applyBorder="1" applyAlignment="1">
      <alignment horizontal="center" vertical="center" shrinkToFit="1"/>
    </xf>
    <xf numFmtId="20" fontId="7" fillId="0" borderId="41" xfId="1" applyNumberFormat="1" applyFont="1" applyBorder="1" applyAlignment="1">
      <alignment horizontal="center" vertical="center" shrinkToFit="1"/>
    </xf>
    <xf numFmtId="20" fontId="7" fillId="0" borderId="160" xfId="1" applyNumberFormat="1" applyFont="1" applyBorder="1" applyAlignment="1">
      <alignment horizontal="center" vertical="center" shrinkToFit="1"/>
    </xf>
    <xf numFmtId="20" fontId="7" fillId="0" borderId="163" xfId="1" applyNumberFormat="1" applyFont="1" applyBorder="1" applyAlignment="1">
      <alignment horizontal="center" vertical="center" shrinkToFit="1"/>
    </xf>
    <xf numFmtId="20" fontId="7" fillId="0" borderId="161" xfId="1" applyNumberFormat="1" applyFont="1" applyBorder="1" applyAlignment="1">
      <alignment horizontal="center" vertical="center" shrinkToFit="1"/>
    </xf>
    <xf numFmtId="20" fontId="7" fillId="0" borderId="168" xfId="1" applyNumberFormat="1" applyFont="1" applyBorder="1" applyAlignment="1">
      <alignment horizontal="center" vertical="center" shrinkToFit="1"/>
    </xf>
    <xf numFmtId="20" fontId="7" fillId="0" borderId="164" xfId="1" applyNumberFormat="1" applyFont="1" applyBorder="1" applyAlignment="1">
      <alignment horizontal="center" vertical="center" shrinkToFit="1"/>
    </xf>
    <xf numFmtId="20" fontId="7" fillId="0" borderId="110" xfId="1" applyNumberFormat="1" applyFont="1" applyBorder="1" applyAlignment="1">
      <alignment horizontal="center" vertical="center" shrinkToFit="1"/>
    </xf>
    <xf numFmtId="0" fontId="7" fillId="0" borderId="5" xfId="1" applyFont="1" applyBorder="1">
      <alignment vertical="center"/>
    </xf>
    <xf numFmtId="0" fontId="12" fillId="4" borderId="0" xfId="1" applyFont="1" applyFill="1" applyAlignment="1" applyProtection="1">
      <alignment horizontal="center" vertical="top" shrinkToFit="1"/>
      <protection locked="0"/>
    </xf>
    <xf numFmtId="0" fontId="12" fillId="3" borderId="210" xfId="1" applyFont="1" applyFill="1" applyBorder="1" applyAlignment="1" applyProtection="1">
      <alignment horizontal="center" vertical="center" shrinkToFit="1"/>
      <protection locked="0"/>
    </xf>
    <xf numFmtId="0" fontId="12" fillId="3" borderId="5" xfId="1" applyFont="1" applyFill="1" applyBorder="1" applyAlignment="1" applyProtection="1">
      <alignment horizontal="center" vertical="center" shrinkToFit="1"/>
      <protection locked="0"/>
    </xf>
    <xf numFmtId="0" fontId="12" fillId="3" borderId="101" xfId="1" applyFont="1" applyFill="1" applyBorder="1" applyAlignment="1" applyProtection="1">
      <alignment horizontal="center" vertical="center" shrinkToFit="1"/>
      <protection locked="0"/>
    </xf>
    <xf numFmtId="0" fontId="12" fillId="4" borderId="99" xfId="1" applyFont="1" applyFill="1" applyBorder="1" applyAlignment="1" applyProtection="1">
      <alignment vertical="center" shrinkToFit="1"/>
      <protection locked="0"/>
    </xf>
    <xf numFmtId="0" fontId="12" fillId="4" borderId="159" xfId="1" applyFont="1" applyFill="1" applyBorder="1" applyAlignment="1" applyProtection="1">
      <alignment vertical="center" shrinkToFit="1"/>
      <protection locked="0"/>
    </xf>
    <xf numFmtId="0" fontId="12" fillId="4" borderId="158" xfId="1" applyFont="1" applyFill="1" applyBorder="1" applyAlignment="1" applyProtection="1">
      <alignment vertical="center" shrinkToFit="1"/>
      <protection locked="0"/>
    </xf>
    <xf numFmtId="0" fontId="7" fillId="0" borderId="216" xfId="1" applyFont="1" applyBorder="1" applyAlignment="1">
      <alignment horizontal="center" vertical="center" shrinkToFit="1"/>
    </xf>
    <xf numFmtId="0" fontId="7" fillId="0" borderId="219" xfId="1" applyFont="1" applyBorder="1" applyAlignment="1">
      <alignment horizontal="center" vertical="center" shrinkToFit="1"/>
    </xf>
    <xf numFmtId="0" fontId="7" fillId="0" borderId="218" xfId="1" applyFont="1" applyBorder="1" applyAlignment="1">
      <alignment horizontal="center" vertical="center" shrinkToFit="1"/>
    </xf>
    <xf numFmtId="0" fontId="7" fillId="0" borderId="218" xfId="1" applyFont="1" applyBorder="1" applyAlignment="1">
      <alignment vertical="center" shrinkToFit="1"/>
    </xf>
    <xf numFmtId="0" fontId="7" fillId="0" borderId="99" xfId="1" applyFont="1" applyBorder="1" applyAlignment="1" applyProtection="1">
      <alignment vertical="center" shrinkToFit="1"/>
      <protection locked="0"/>
    </xf>
    <xf numFmtId="20" fontId="7" fillId="0" borderId="219" xfId="1" applyNumberFormat="1" applyFont="1" applyBorder="1" applyAlignment="1">
      <alignment horizontal="center" vertical="center" shrinkToFit="1"/>
    </xf>
    <xf numFmtId="20" fontId="7" fillId="0" borderId="218" xfId="1" applyNumberFormat="1" applyFont="1" applyBorder="1" applyAlignment="1">
      <alignment horizontal="center" vertical="center" shrinkToFit="1"/>
    </xf>
    <xf numFmtId="20" fontId="7" fillId="0" borderId="221" xfId="1" applyNumberFormat="1" applyFont="1" applyBorder="1" applyAlignment="1">
      <alignment horizontal="center" vertical="center" shrinkToFit="1"/>
    </xf>
    <xf numFmtId="0" fontId="7" fillId="0" borderId="176" xfId="1" applyFont="1" applyBorder="1" applyAlignment="1">
      <alignment vertical="center" shrinkToFit="1"/>
    </xf>
    <xf numFmtId="0" fontId="7" fillId="0" borderId="196" xfId="1" applyFont="1" applyBorder="1" applyAlignment="1">
      <alignment vertical="center" shrinkToFit="1"/>
    </xf>
    <xf numFmtId="0" fontId="7" fillId="0" borderId="190" xfId="1" applyFont="1" applyBorder="1" applyAlignment="1">
      <alignment vertical="center" shrinkToFit="1"/>
    </xf>
    <xf numFmtId="0" fontId="7" fillId="0" borderId="198" xfId="1" applyFont="1" applyBorder="1" applyAlignment="1">
      <alignment vertical="center" shrinkToFit="1"/>
    </xf>
    <xf numFmtId="0" fontId="7" fillId="0" borderId="5" xfId="1" applyFont="1" applyBorder="1" applyAlignment="1">
      <alignment vertical="center" shrinkToFit="1"/>
    </xf>
    <xf numFmtId="0" fontId="7" fillId="0" borderId="2" xfId="1" applyFont="1" applyBorder="1" applyAlignment="1">
      <alignment vertical="center" shrinkToFit="1"/>
    </xf>
    <xf numFmtId="0" fontId="7" fillId="0" borderId="4" xfId="1" applyFont="1" applyBorder="1" applyAlignment="1">
      <alignment vertical="center" shrinkToFit="1"/>
    </xf>
    <xf numFmtId="0" fontId="7" fillId="0" borderId="31" xfId="1" applyFont="1" applyBorder="1" applyAlignment="1">
      <alignment vertical="center" shrinkToFit="1"/>
    </xf>
    <xf numFmtId="0" fontId="7" fillId="0" borderId="101" xfId="1" applyFont="1" applyBorder="1" applyAlignment="1">
      <alignment vertical="center" shrinkToFit="1"/>
    </xf>
    <xf numFmtId="0" fontId="7" fillId="0" borderId="116" xfId="1" applyFont="1" applyBorder="1" applyAlignment="1">
      <alignment vertical="center" shrinkToFit="1"/>
    </xf>
    <xf numFmtId="0" fontId="7" fillId="0" borderId="115" xfId="1" applyFont="1" applyBorder="1" applyAlignment="1">
      <alignment vertical="center" shrinkToFit="1"/>
    </xf>
    <xf numFmtId="0" fontId="7" fillId="0" borderId="197" xfId="1" applyFont="1" applyBorder="1" applyAlignment="1">
      <alignment vertical="center" shrinkToFit="1"/>
    </xf>
    <xf numFmtId="0" fontId="7" fillId="0" borderId="20" xfId="1" applyFont="1" applyBorder="1" applyAlignment="1">
      <alignment vertical="center" shrinkToFit="1"/>
    </xf>
    <xf numFmtId="0" fontId="7" fillId="0" borderId="19" xfId="1" applyFont="1" applyBorder="1" applyAlignment="1">
      <alignment vertical="center" shrinkToFit="1"/>
    </xf>
    <xf numFmtId="0" fontId="7" fillId="0" borderId="29" xfId="1" applyFont="1" applyBorder="1" applyAlignment="1">
      <alignment vertical="center" shrinkToFit="1"/>
    </xf>
    <xf numFmtId="0" fontId="7" fillId="0" borderId="22" xfId="1" applyFont="1" applyBorder="1" applyAlignment="1">
      <alignment vertical="center" shrinkToFit="1"/>
    </xf>
    <xf numFmtId="0" fontId="7" fillId="0" borderId="159" xfId="1" applyFont="1" applyBorder="1" applyAlignment="1" applyProtection="1">
      <alignment vertical="center" shrinkToFit="1"/>
      <protection locked="0"/>
    </xf>
    <xf numFmtId="20" fontId="7" fillId="0" borderId="202" xfId="1" applyNumberFormat="1" applyFont="1" applyBorder="1" applyAlignment="1">
      <alignment horizontal="center" vertical="center" shrinkToFit="1"/>
    </xf>
    <xf numFmtId="20" fontId="7" fillId="0" borderId="5" xfId="1" applyNumberFormat="1" applyFont="1" applyBorder="1" applyAlignment="1">
      <alignment horizontal="center" vertical="center" shrinkToFit="1"/>
    </xf>
    <xf numFmtId="20" fontId="7" fillId="0" borderId="101" xfId="1" applyNumberFormat="1" applyFont="1" applyBorder="1" applyAlignment="1">
      <alignment horizontal="center" vertical="center" shrinkToFit="1"/>
    </xf>
    <xf numFmtId="178" fontId="7" fillId="0" borderId="179" xfId="1" applyNumberFormat="1" applyFont="1" applyBorder="1" applyAlignment="1">
      <alignment horizontal="center" vertical="center" shrinkToFit="1"/>
    </xf>
    <xf numFmtId="178" fontId="7" fillId="0" borderId="23" xfId="1" applyNumberFormat="1" applyFont="1" applyBorder="1" applyAlignment="1">
      <alignment horizontal="center" vertical="center" shrinkToFit="1"/>
    </xf>
    <xf numFmtId="178" fontId="7" fillId="0" borderId="120" xfId="1" applyNumberFormat="1" applyFont="1" applyBorder="1" applyAlignment="1">
      <alignment horizontal="center" vertical="center" shrinkToFit="1"/>
    </xf>
    <xf numFmtId="178" fontId="7" fillId="0" borderId="21" xfId="1" applyNumberFormat="1" applyFont="1" applyBorder="1" applyAlignment="1">
      <alignment horizontal="center" vertical="center" shrinkToFit="1"/>
    </xf>
    <xf numFmtId="0" fontId="14" fillId="3" borderId="9" xfId="1" applyFont="1" applyFill="1" applyBorder="1" applyAlignment="1" applyProtection="1">
      <alignment horizontal="distributed" vertical="center" shrinkToFit="1"/>
      <protection locked="0"/>
    </xf>
    <xf numFmtId="0" fontId="7" fillId="0" borderId="0" xfId="0" applyFont="1">
      <alignment vertical="center"/>
    </xf>
    <xf numFmtId="0" fontId="12" fillId="3" borderId="0" xfId="1" applyFont="1" applyFill="1" applyAlignment="1" applyProtection="1">
      <alignment horizontal="center" shrinkToFit="1"/>
      <protection locked="0"/>
    </xf>
    <xf numFmtId="178" fontId="12" fillId="6" borderId="225" xfId="1" applyNumberFormat="1" applyFont="1" applyFill="1" applyBorder="1" applyAlignment="1">
      <alignment vertical="center" shrinkToFit="1"/>
    </xf>
    <xf numFmtId="0" fontId="6" fillId="0" borderId="29"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30" xfId="1" applyFont="1" applyBorder="1" applyAlignment="1">
      <alignment horizontal="center" vertical="center" shrinkToFit="1"/>
    </xf>
    <xf numFmtId="0" fontId="6" fillId="0" borderId="210" xfId="1" applyFont="1" applyBorder="1" applyAlignment="1">
      <alignment horizontal="center" vertical="center" wrapText="1"/>
    </xf>
    <xf numFmtId="0" fontId="6" fillId="0" borderId="226" xfId="1" applyFont="1" applyBorder="1" applyAlignment="1">
      <alignment horizontal="center" vertical="center" wrapText="1"/>
    </xf>
    <xf numFmtId="0" fontId="7" fillId="0" borderId="130" xfId="1" applyFont="1" applyBorder="1">
      <alignment vertical="center"/>
    </xf>
    <xf numFmtId="0" fontId="6" fillId="0" borderId="227"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Alignment="1">
      <alignment horizontal="center" vertical="center" wrapText="1"/>
    </xf>
    <xf numFmtId="0" fontId="6" fillId="0" borderId="31" xfId="1" applyFont="1" applyBorder="1" applyAlignment="1">
      <alignment horizontal="center" vertical="center" wrapText="1"/>
    </xf>
    <xf numFmtId="0" fontId="6" fillId="0" borderId="228"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197" xfId="1" applyFont="1" applyBorder="1" applyAlignment="1">
      <alignment horizontal="center" vertical="center" wrapText="1"/>
    </xf>
    <xf numFmtId="0" fontId="7" fillId="0" borderId="229" xfId="1" applyFont="1" applyBorder="1" applyAlignment="1">
      <alignment vertical="center" shrinkToFit="1"/>
    </xf>
    <xf numFmtId="0" fontId="6" fillId="0" borderId="230" xfId="1" applyFont="1" applyBorder="1" applyAlignment="1">
      <alignment horizontal="center" vertical="center" wrapText="1"/>
    </xf>
    <xf numFmtId="0" fontId="12" fillId="3" borderId="9" xfId="1" applyFont="1" applyFill="1" applyBorder="1" applyAlignment="1" applyProtection="1">
      <alignment horizontal="distributed" vertical="center" wrapText="1" shrinkToFit="1"/>
      <protection locked="0"/>
    </xf>
    <xf numFmtId="0" fontId="7" fillId="0" borderId="224" xfId="0" applyFont="1" applyBorder="1" applyProtection="1">
      <alignment vertical="center"/>
      <protection locked="0"/>
    </xf>
    <xf numFmtId="0" fontId="7" fillId="0" borderId="10" xfId="0" applyFont="1" applyBorder="1" applyProtection="1">
      <alignment vertical="center"/>
      <protection locked="0"/>
    </xf>
    <xf numFmtId="0" fontId="12" fillId="4" borderId="4" xfId="1" applyFont="1" applyFill="1" applyBorder="1" applyAlignment="1">
      <alignment horizontal="center" vertical="center" wrapText="1"/>
    </xf>
    <xf numFmtId="0" fontId="7" fillId="0" borderId="10" xfId="1" applyFont="1" applyBorder="1" applyProtection="1">
      <alignment vertical="center"/>
      <protection locked="0"/>
    </xf>
    <xf numFmtId="20" fontId="7" fillId="0" borderId="188" xfId="1" applyNumberFormat="1" applyFont="1" applyBorder="1" applyAlignment="1">
      <alignment horizontal="center" vertical="center" shrinkToFit="1"/>
    </xf>
    <xf numFmtId="0" fontId="12" fillId="3" borderId="38" xfId="1" applyFont="1" applyFill="1" applyBorder="1" applyAlignment="1" applyProtection="1">
      <alignment horizontal="center" vertical="center"/>
      <protection locked="0"/>
    </xf>
    <xf numFmtId="0" fontId="12" fillId="3" borderId="3" xfId="1" applyFont="1" applyFill="1" applyBorder="1" applyAlignment="1" applyProtection="1">
      <alignment horizontal="center" vertical="center"/>
      <protection locked="0"/>
    </xf>
    <xf numFmtId="0" fontId="12" fillId="3" borderId="4" xfId="1" applyFont="1" applyFill="1" applyBorder="1" applyAlignment="1" applyProtection="1">
      <alignment horizontal="center" vertical="center"/>
      <protection locked="0"/>
    </xf>
    <xf numFmtId="0" fontId="25" fillId="0" borderId="0" xfId="1" applyFont="1" applyAlignment="1" applyProtection="1">
      <alignment horizontal="center" vertical="center"/>
      <protection locked="0"/>
    </xf>
    <xf numFmtId="0" fontId="9" fillId="2" borderId="2" xfId="1" applyFont="1" applyFill="1" applyBorder="1" applyAlignment="1" applyProtection="1">
      <alignment horizontal="center" vertical="center" shrinkToFit="1"/>
      <protection locked="0"/>
    </xf>
    <xf numFmtId="0" fontId="9" fillId="2" borderId="3" xfId="1" applyFont="1" applyFill="1" applyBorder="1" applyAlignment="1" applyProtection="1">
      <alignment horizontal="center" vertical="center" shrinkToFit="1"/>
      <protection locked="0"/>
    </xf>
    <xf numFmtId="0" fontId="9" fillId="2" borderId="4" xfId="1" applyFont="1" applyFill="1" applyBorder="1" applyAlignment="1" applyProtection="1">
      <alignment horizontal="center" vertical="center" shrinkToFit="1"/>
      <protection locked="0"/>
    </xf>
    <xf numFmtId="0" fontId="12" fillId="3" borderId="33" xfId="1" applyFont="1" applyFill="1" applyBorder="1" applyAlignment="1" applyProtection="1">
      <alignment horizontal="center" vertical="center"/>
      <protection locked="0"/>
    </xf>
    <xf numFmtId="0" fontId="12" fillId="3" borderId="34" xfId="1" applyFont="1" applyFill="1" applyBorder="1" applyAlignment="1" applyProtection="1">
      <alignment horizontal="center" vertical="center"/>
      <protection locked="0"/>
    </xf>
    <xf numFmtId="0" fontId="12" fillId="3" borderId="35" xfId="1" applyFont="1" applyFill="1" applyBorder="1" applyAlignment="1" applyProtection="1">
      <alignment horizontal="center" vertical="center"/>
      <protection locked="0"/>
    </xf>
    <xf numFmtId="0" fontId="7" fillId="0" borderId="36" xfId="1" applyFont="1" applyBorder="1" applyAlignment="1" applyProtection="1">
      <alignment vertical="center" shrinkToFit="1"/>
      <protection locked="0"/>
    </xf>
    <xf numFmtId="0" fontId="7" fillId="0" borderId="34" xfId="1" applyFont="1" applyBorder="1" applyAlignment="1" applyProtection="1">
      <alignment vertical="center" shrinkToFit="1"/>
      <protection locked="0"/>
    </xf>
    <xf numFmtId="0" fontId="7" fillId="0" borderId="37" xfId="1" applyFont="1" applyBorder="1" applyAlignment="1" applyProtection="1">
      <alignment vertical="center" shrinkToFit="1"/>
      <protection locked="0"/>
    </xf>
    <xf numFmtId="49" fontId="7" fillId="0" borderId="36" xfId="1" applyNumberFormat="1" applyFont="1" applyBorder="1" applyAlignment="1" applyProtection="1">
      <alignment horizontal="left" vertical="center" indent="1" shrinkToFit="1"/>
      <protection locked="0"/>
    </xf>
    <xf numFmtId="49" fontId="7" fillId="0" borderId="34" xfId="1" applyNumberFormat="1" applyFont="1" applyBorder="1" applyAlignment="1" applyProtection="1">
      <alignment horizontal="left" vertical="center" indent="1" shrinkToFit="1"/>
      <protection locked="0"/>
    </xf>
    <xf numFmtId="49" fontId="7" fillId="0" borderId="37" xfId="1" applyNumberFormat="1" applyFont="1" applyBorder="1" applyAlignment="1" applyProtection="1">
      <alignment horizontal="left" vertical="center" indent="1" shrinkToFit="1"/>
      <protection locked="0"/>
    </xf>
    <xf numFmtId="0" fontId="7" fillId="0" borderId="2" xfId="1" applyFont="1" applyBorder="1" applyAlignment="1" applyProtection="1">
      <alignment vertical="center" shrinkToFit="1"/>
      <protection locked="0"/>
    </xf>
    <xf numFmtId="0" fontId="7" fillId="0" borderId="3" xfId="1" applyFont="1" applyBorder="1" applyAlignment="1" applyProtection="1">
      <alignment vertical="center" shrinkToFit="1"/>
      <protection locked="0"/>
    </xf>
    <xf numFmtId="0" fontId="7" fillId="0" borderId="39" xfId="1" applyFont="1" applyBorder="1" applyAlignment="1" applyProtection="1">
      <alignment vertical="center" shrinkToFit="1"/>
      <protection locked="0"/>
    </xf>
    <xf numFmtId="0" fontId="12" fillId="3" borderId="112" xfId="1" applyFont="1" applyFill="1" applyBorder="1" applyAlignment="1" applyProtection="1">
      <alignment horizontal="center" vertical="center"/>
      <protection locked="0"/>
    </xf>
    <xf numFmtId="0" fontId="12" fillId="3" borderId="117" xfId="1" applyFont="1" applyFill="1" applyBorder="1" applyAlignment="1" applyProtection="1">
      <alignment horizontal="center" vertical="center"/>
      <protection locked="0"/>
    </xf>
    <xf numFmtId="0" fontId="12" fillId="3" borderId="115" xfId="1" applyFont="1" applyFill="1" applyBorder="1" applyAlignment="1" applyProtection="1">
      <alignment horizontal="center" vertical="center"/>
      <protection locked="0"/>
    </xf>
    <xf numFmtId="0" fontId="9" fillId="4" borderId="84" xfId="1" applyFont="1" applyFill="1" applyBorder="1" applyAlignment="1" applyProtection="1">
      <alignment horizontal="center" vertical="center"/>
      <protection locked="0"/>
    </xf>
    <xf numFmtId="0" fontId="16" fillId="4" borderId="108" xfId="0" applyFont="1" applyFill="1" applyBorder="1" applyAlignment="1" applyProtection="1">
      <alignment horizontal="center" vertical="center"/>
      <protection locked="0"/>
    </xf>
    <xf numFmtId="0" fontId="14" fillId="3" borderId="2" xfId="1" applyFont="1" applyFill="1" applyBorder="1" applyAlignment="1" applyProtection="1">
      <alignment horizontal="center" vertical="center" shrinkToFit="1"/>
      <protection locked="0"/>
    </xf>
    <xf numFmtId="0" fontId="14" fillId="3" borderId="4" xfId="1" applyFont="1" applyFill="1" applyBorder="1" applyAlignment="1" applyProtection="1">
      <alignment horizontal="center" vertical="center" shrinkToFit="1"/>
      <protection locked="0"/>
    </xf>
    <xf numFmtId="0" fontId="14" fillId="3" borderId="73" xfId="1" applyFont="1" applyFill="1" applyBorder="1" applyAlignment="1" applyProtection="1">
      <alignment horizontal="center" vertical="center" textRotation="255" wrapText="1"/>
      <protection locked="0"/>
    </xf>
    <xf numFmtId="0" fontId="14" fillId="3" borderId="63" xfId="1" applyFont="1" applyFill="1" applyBorder="1" applyAlignment="1" applyProtection="1">
      <alignment horizontal="center" vertical="center" textRotation="255" wrapText="1"/>
      <protection locked="0"/>
    </xf>
    <xf numFmtId="0" fontId="12" fillId="3" borderId="50" xfId="1" applyFont="1" applyFill="1" applyBorder="1" applyAlignment="1" applyProtection="1">
      <alignment horizontal="center" vertical="center"/>
      <protection locked="0"/>
    </xf>
    <xf numFmtId="0" fontId="12" fillId="3" borderId="51" xfId="1" applyFont="1" applyFill="1" applyBorder="1" applyAlignment="1" applyProtection="1">
      <alignment horizontal="center" vertical="center"/>
      <protection locked="0"/>
    </xf>
    <xf numFmtId="0" fontId="12" fillId="3" borderId="54" xfId="1" applyFont="1" applyFill="1" applyBorder="1" applyAlignment="1" applyProtection="1">
      <alignment horizontal="center" vertical="center"/>
      <protection locked="0"/>
    </xf>
    <xf numFmtId="0" fontId="12" fillId="3" borderId="11" xfId="1" applyFont="1" applyFill="1" applyBorder="1" applyAlignment="1" applyProtection="1">
      <alignment horizontal="center" vertical="center"/>
      <protection locked="0"/>
    </xf>
    <xf numFmtId="0" fontId="12" fillId="3" borderId="56" xfId="1" applyFont="1" applyFill="1" applyBorder="1" applyAlignment="1" applyProtection="1">
      <alignment horizontal="center" vertical="center"/>
      <protection locked="0"/>
    </xf>
    <xf numFmtId="0" fontId="12" fillId="3" borderId="57" xfId="1" applyFont="1" applyFill="1" applyBorder="1" applyAlignment="1" applyProtection="1">
      <alignment horizontal="center" vertical="center"/>
      <protection locked="0"/>
    </xf>
    <xf numFmtId="0" fontId="14" fillId="3" borderId="100" xfId="1" applyFont="1" applyFill="1" applyBorder="1" applyAlignment="1" applyProtection="1">
      <alignment horizontal="center" vertical="top" textRotation="255" wrapText="1"/>
      <protection locked="0"/>
    </xf>
    <xf numFmtId="0" fontId="14" fillId="3" borderId="18" xfId="1" applyFont="1" applyFill="1" applyBorder="1" applyAlignment="1" applyProtection="1">
      <alignment horizontal="center" vertical="top" textRotation="255" wrapText="1"/>
      <protection locked="0"/>
    </xf>
    <xf numFmtId="0" fontId="14" fillId="3" borderId="104" xfId="1" applyFont="1" applyFill="1" applyBorder="1" applyAlignment="1" applyProtection="1">
      <alignment horizontal="center" vertical="top" textRotation="255" wrapText="1"/>
      <protection locked="0"/>
    </xf>
    <xf numFmtId="0" fontId="12" fillId="3" borderId="36" xfId="1" applyFont="1" applyFill="1" applyBorder="1" applyAlignment="1" applyProtection="1">
      <alignment horizontal="center" vertical="center"/>
      <protection locked="0"/>
    </xf>
    <xf numFmtId="0" fontId="12" fillId="3" borderId="37" xfId="1" applyFont="1" applyFill="1" applyBorder="1" applyAlignment="1" applyProtection="1">
      <alignment horizontal="center" vertical="center"/>
      <protection locked="0"/>
    </xf>
    <xf numFmtId="0" fontId="14" fillId="3" borderId="20" xfId="1" applyFont="1" applyFill="1" applyBorder="1" applyAlignment="1" applyProtection="1">
      <alignment horizontal="center" vertical="center"/>
      <protection locked="0"/>
    </xf>
    <xf numFmtId="0" fontId="14" fillId="3" borderId="20" xfId="1" applyFont="1" applyFill="1" applyBorder="1" applyAlignment="1" applyProtection="1">
      <alignment horizontal="center" vertical="center" wrapText="1"/>
      <protection locked="0"/>
    </xf>
    <xf numFmtId="0" fontId="17" fillId="3" borderId="20" xfId="1" applyFont="1" applyFill="1" applyBorder="1" applyAlignment="1" applyProtection="1">
      <alignment horizontal="center" vertical="center" wrapText="1"/>
      <protection locked="0"/>
    </xf>
    <xf numFmtId="0" fontId="17" fillId="3" borderId="20" xfId="1" applyFont="1" applyFill="1" applyBorder="1" applyAlignment="1" applyProtection="1">
      <alignment horizontal="center" vertical="center"/>
      <protection locked="0"/>
    </xf>
    <xf numFmtId="0" fontId="14" fillId="4" borderId="20" xfId="1" applyFont="1" applyFill="1" applyBorder="1" applyAlignment="1" applyProtection="1">
      <alignment horizontal="center" vertical="center" wrapText="1"/>
      <protection locked="0"/>
    </xf>
    <xf numFmtId="0" fontId="14" fillId="4" borderId="20" xfId="1" applyFont="1" applyFill="1" applyBorder="1" applyAlignment="1" applyProtection="1">
      <alignment horizontal="center" vertical="center"/>
      <protection locked="0"/>
    </xf>
    <xf numFmtId="0" fontId="7" fillId="0" borderId="114" xfId="1" applyFont="1" applyBorder="1" applyAlignment="1" applyProtection="1">
      <alignment horizontal="left" vertical="center" indent="1" shrinkToFit="1"/>
      <protection locked="0"/>
    </xf>
    <xf numFmtId="0" fontId="7" fillId="0" borderId="117" xfId="1" applyFont="1" applyBorder="1" applyAlignment="1" applyProtection="1">
      <alignment horizontal="left" vertical="center" indent="1" shrinkToFit="1"/>
      <protection locked="0"/>
    </xf>
    <xf numFmtId="0" fontId="7" fillId="0" borderId="118" xfId="1" applyFont="1" applyBorder="1" applyAlignment="1" applyProtection="1">
      <alignment horizontal="left" vertical="center" indent="1" shrinkToFit="1"/>
      <protection locked="0"/>
    </xf>
    <xf numFmtId="0" fontId="7" fillId="0" borderId="116" xfId="1" applyFont="1" applyBorder="1" applyAlignment="1" applyProtection="1">
      <alignment horizontal="left" vertical="center" indent="1" shrinkToFit="1"/>
      <protection locked="0"/>
    </xf>
    <xf numFmtId="0" fontId="7" fillId="0" borderId="113" xfId="1" applyFont="1" applyBorder="1" applyAlignment="1" applyProtection="1">
      <alignment horizontal="left" vertical="center" indent="1" shrinkToFit="1"/>
      <protection locked="0"/>
    </xf>
    <xf numFmtId="0" fontId="7" fillId="0" borderId="116" xfId="2" applyFont="1" applyBorder="1" applyAlignment="1" applyProtection="1">
      <alignment horizontal="left" vertical="center" indent="1" shrinkToFit="1"/>
      <protection locked="0"/>
    </xf>
    <xf numFmtId="0" fontId="7" fillId="0" borderId="117" xfId="2" applyFont="1" applyBorder="1" applyAlignment="1" applyProtection="1">
      <alignment horizontal="left" vertical="center" indent="1" shrinkToFit="1"/>
      <protection locked="0"/>
    </xf>
    <xf numFmtId="0" fontId="7" fillId="0" borderId="118" xfId="2" applyFont="1" applyBorder="1" applyAlignment="1" applyProtection="1">
      <alignment horizontal="left" vertical="center" indent="1" shrinkToFit="1"/>
      <protection locked="0"/>
    </xf>
    <xf numFmtId="49" fontId="7" fillId="0" borderId="2" xfId="1" applyNumberFormat="1" applyFont="1" applyBorder="1" applyAlignment="1" applyProtection="1">
      <alignment horizontal="left" vertical="center" indent="1" shrinkToFit="1"/>
      <protection locked="0"/>
    </xf>
    <xf numFmtId="49" fontId="7" fillId="0" borderId="3" xfId="1" applyNumberFormat="1" applyFont="1" applyBorder="1" applyAlignment="1" applyProtection="1">
      <alignment horizontal="left" vertical="center" indent="1" shrinkToFit="1"/>
      <protection locked="0"/>
    </xf>
    <xf numFmtId="49" fontId="7" fillId="0" borderId="39" xfId="1" applyNumberFormat="1" applyFont="1" applyBorder="1" applyAlignment="1" applyProtection="1">
      <alignment horizontal="left" vertical="center" indent="1" shrinkToFit="1"/>
      <protection locked="0"/>
    </xf>
    <xf numFmtId="0" fontId="12" fillId="3" borderId="33" xfId="1" applyFont="1" applyFill="1" applyBorder="1" applyAlignment="1" applyProtection="1">
      <alignment horizontal="center" vertical="center" shrinkToFit="1"/>
      <protection locked="0"/>
    </xf>
    <xf numFmtId="0" fontId="12" fillId="3" borderId="34" xfId="1" applyFont="1" applyFill="1" applyBorder="1" applyAlignment="1" applyProtection="1">
      <alignment horizontal="center" vertical="center" shrinkToFit="1"/>
      <protection locked="0"/>
    </xf>
    <xf numFmtId="0" fontId="12" fillId="3" borderId="37" xfId="1" applyFont="1" applyFill="1" applyBorder="1" applyAlignment="1" applyProtection="1">
      <alignment horizontal="center" vertical="center" shrinkToFit="1"/>
      <protection locked="0"/>
    </xf>
    <xf numFmtId="0" fontId="12" fillId="3" borderId="33" xfId="1" applyFont="1" applyFill="1" applyBorder="1" applyAlignment="1" applyProtection="1">
      <alignment horizontal="center" vertical="center" wrapText="1" shrinkToFit="1"/>
      <protection locked="0"/>
    </xf>
    <xf numFmtId="0" fontId="7" fillId="0" borderId="33" xfId="1" applyFont="1" applyBorder="1" applyAlignment="1" applyProtection="1">
      <alignment vertical="center" shrinkToFit="1"/>
      <protection locked="0"/>
    </xf>
    <xf numFmtId="0" fontId="12" fillId="3" borderId="72" xfId="1" applyFont="1" applyFill="1" applyBorder="1" applyAlignment="1" applyProtection="1">
      <alignment horizontal="center" vertical="center" textRotation="255" shrinkToFit="1"/>
      <protection locked="0"/>
    </xf>
    <xf numFmtId="0" fontId="12" fillId="3" borderId="126" xfId="1" applyFont="1" applyFill="1" applyBorder="1" applyAlignment="1" applyProtection="1">
      <alignment horizontal="center" vertical="center" textRotation="255" shrinkToFit="1"/>
      <protection locked="0"/>
    </xf>
    <xf numFmtId="0" fontId="12" fillId="3" borderId="71" xfId="1" applyFont="1" applyFill="1" applyBorder="1" applyAlignment="1" applyProtection="1">
      <alignment horizontal="center" vertical="center" textRotation="255" shrinkToFit="1"/>
      <protection locked="0"/>
    </xf>
    <xf numFmtId="0" fontId="12" fillId="3" borderId="128" xfId="1" applyFont="1" applyFill="1" applyBorder="1" applyAlignment="1" applyProtection="1">
      <alignment horizontal="center" vertical="center" textRotation="255" shrinkToFit="1"/>
      <protection locked="0"/>
    </xf>
    <xf numFmtId="0" fontId="12" fillId="4" borderId="53" xfId="1" applyFont="1" applyFill="1" applyBorder="1" applyAlignment="1" applyProtection="1">
      <alignment horizontal="center" vertical="center" wrapText="1"/>
      <protection locked="0"/>
    </xf>
    <xf numFmtId="0" fontId="12" fillId="4" borderId="55" xfId="1" applyFont="1" applyFill="1" applyBorder="1" applyAlignment="1" applyProtection="1">
      <alignment horizontal="center" vertical="center" wrapText="1"/>
      <protection locked="0"/>
    </xf>
    <xf numFmtId="0" fontId="12" fillId="4" borderId="63" xfId="1" applyFont="1" applyFill="1" applyBorder="1" applyAlignment="1" applyProtection="1">
      <alignment horizontal="center" vertical="center" wrapText="1"/>
      <protection locked="0"/>
    </xf>
    <xf numFmtId="0" fontId="5" fillId="3" borderId="129" xfId="0" applyFont="1" applyFill="1" applyBorder="1" applyAlignment="1">
      <alignment horizontal="center" vertical="center" wrapText="1" shrinkToFit="1"/>
    </xf>
    <xf numFmtId="0" fontId="5" fillId="3" borderId="130" xfId="0" applyFont="1" applyFill="1" applyBorder="1" applyAlignment="1">
      <alignment horizontal="center" vertical="center" wrapText="1" shrinkToFit="1"/>
    </xf>
    <xf numFmtId="0" fontId="5" fillId="3" borderId="46" xfId="0" applyFont="1" applyFill="1" applyBorder="1" applyAlignment="1">
      <alignment horizontal="center" vertical="center" wrapText="1" shrinkToFit="1"/>
    </xf>
    <xf numFmtId="0" fontId="5" fillId="3" borderId="47" xfId="0" applyFont="1" applyFill="1" applyBorder="1" applyAlignment="1">
      <alignment horizontal="center" vertical="center" wrapText="1" shrinkToFit="1"/>
    </xf>
    <xf numFmtId="0" fontId="10" fillId="0" borderId="47" xfId="1" applyFont="1" applyBorder="1" applyAlignment="1" applyProtection="1">
      <alignment horizontal="center" vertical="center"/>
      <protection locked="0"/>
    </xf>
    <xf numFmtId="0" fontId="10" fillId="0" borderId="0" xfId="1" applyFont="1" applyAlignment="1" applyProtection="1">
      <alignment horizontal="center" vertical="center"/>
      <protection locked="0"/>
    </xf>
    <xf numFmtId="0" fontId="7" fillId="0" borderId="38" xfId="1" applyFont="1" applyBorder="1" applyAlignment="1" applyProtection="1">
      <alignment vertical="center" shrinkToFit="1"/>
      <protection locked="0"/>
    </xf>
    <xf numFmtId="0" fontId="7" fillId="0" borderId="129" xfId="1" applyFont="1" applyBorder="1" applyAlignment="1" applyProtection="1">
      <alignment vertical="center" shrinkToFit="1"/>
      <protection locked="0"/>
    </xf>
    <xf numFmtId="0" fontId="7" fillId="0" borderId="130" xfId="1" applyFont="1" applyBorder="1" applyAlignment="1" applyProtection="1">
      <alignment vertical="center" shrinkToFit="1"/>
      <protection locked="0"/>
    </xf>
    <xf numFmtId="0" fontId="7" fillId="0" borderId="112" xfId="1" applyFont="1" applyBorder="1" applyAlignment="1" applyProtection="1">
      <alignment vertical="center" shrinkToFit="1"/>
      <protection locked="0"/>
    </xf>
    <xf numFmtId="0" fontId="7" fillId="0" borderId="117" xfId="1" applyFont="1" applyBorder="1" applyAlignment="1" applyProtection="1">
      <alignment vertical="center" shrinkToFit="1"/>
      <protection locked="0"/>
    </xf>
    <xf numFmtId="0" fontId="7" fillId="0" borderId="155" xfId="1" applyFont="1" applyBorder="1" applyAlignment="1" applyProtection="1">
      <alignment horizontal="center" vertical="top" textRotation="255" wrapText="1"/>
      <protection locked="0"/>
    </xf>
    <xf numFmtId="0" fontId="7" fillId="0" borderId="156" xfId="1" applyFont="1" applyBorder="1" applyAlignment="1" applyProtection="1">
      <alignment horizontal="center" vertical="top" textRotation="255"/>
      <protection locked="0"/>
    </xf>
    <xf numFmtId="0" fontId="7" fillId="0" borderId="157" xfId="1" applyFont="1" applyBorder="1" applyAlignment="1" applyProtection="1">
      <alignment horizontal="center" vertical="top" textRotation="255"/>
      <protection locked="0"/>
    </xf>
    <xf numFmtId="0" fontId="5" fillId="3" borderId="211" xfId="0" applyFont="1" applyFill="1" applyBorder="1" applyAlignment="1">
      <alignment horizontal="center" vertical="center" wrapText="1" shrinkToFit="1"/>
    </xf>
    <xf numFmtId="0" fontId="5" fillId="3" borderId="45" xfId="0" applyFont="1" applyFill="1" applyBorder="1" applyAlignment="1">
      <alignment horizontal="center" vertical="center" wrapText="1" shrinkToFit="1"/>
    </xf>
    <xf numFmtId="0" fontId="5" fillId="3" borderId="0" xfId="0" applyFont="1" applyFill="1" applyAlignment="1">
      <alignment horizontal="center" vertical="center" wrapText="1" shrinkToFit="1"/>
    </xf>
    <xf numFmtId="0" fontId="5" fillId="3" borderId="212" xfId="0" applyFont="1" applyFill="1" applyBorder="1" applyAlignment="1">
      <alignment horizontal="center" vertical="center" wrapText="1" shrinkToFit="1"/>
    </xf>
    <xf numFmtId="0" fontId="7" fillId="0" borderId="50" xfId="1" applyFont="1" applyBorder="1" applyAlignment="1" applyProtection="1">
      <alignment vertical="center" shrinkToFit="1"/>
      <protection locked="0"/>
    </xf>
    <xf numFmtId="0" fontId="7" fillId="0" borderId="210" xfId="1" applyFont="1" applyBorder="1" applyAlignment="1" applyProtection="1">
      <alignment vertical="center" shrinkToFit="1"/>
      <protection locked="0"/>
    </xf>
    <xf numFmtId="0" fontId="7" fillId="0" borderId="158" xfId="1" applyFont="1" applyBorder="1" applyAlignment="1" applyProtection="1">
      <alignment vertical="center" shrinkToFit="1"/>
      <protection locked="0"/>
    </xf>
    <xf numFmtId="0" fontId="7" fillId="0" borderId="54" xfId="1" applyFont="1" applyBorder="1" applyAlignment="1" applyProtection="1">
      <alignment vertical="center" shrinkToFit="1"/>
      <protection locked="0"/>
    </xf>
    <xf numFmtId="0" fontId="7" fillId="0" borderId="5" xfId="1" applyFont="1" applyBorder="1" applyAlignment="1" applyProtection="1">
      <alignment vertical="center" shrinkToFit="1"/>
      <protection locked="0"/>
    </xf>
    <xf numFmtId="0" fontId="7" fillId="0" borderId="99" xfId="1" applyFont="1" applyBorder="1" applyAlignment="1" applyProtection="1">
      <alignment vertical="center" shrinkToFit="1"/>
      <protection locked="0"/>
    </xf>
    <xf numFmtId="0" fontId="7" fillId="0" borderId="173" xfId="1" applyFont="1" applyBorder="1" applyAlignment="1" applyProtection="1">
      <alignment vertical="center" shrinkToFit="1"/>
      <protection locked="0"/>
    </xf>
    <xf numFmtId="0" fontId="7" fillId="0" borderId="8" xfId="1" applyFont="1" applyBorder="1" applyAlignment="1" applyProtection="1">
      <alignment vertical="center" shrinkToFit="1"/>
      <protection locked="0"/>
    </xf>
    <xf numFmtId="0" fontId="7" fillId="0" borderId="73" xfId="1" applyFont="1" applyBorder="1" applyAlignment="1" applyProtection="1">
      <alignment vertical="center" shrinkToFit="1"/>
      <protection locked="0"/>
    </xf>
    <xf numFmtId="0" fontId="7" fillId="0" borderId="213" xfId="1" applyFont="1" applyBorder="1" applyAlignment="1" applyProtection="1">
      <alignment vertical="center" shrinkToFit="1"/>
      <protection locked="0"/>
    </xf>
    <xf numFmtId="0" fontId="7" fillId="0" borderId="214" xfId="1" applyFont="1" applyBorder="1" applyAlignment="1" applyProtection="1">
      <alignment vertical="center" shrinkToFit="1"/>
      <protection locked="0"/>
    </xf>
    <xf numFmtId="0" fontId="7" fillId="0" borderId="209" xfId="1" applyFont="1" applyBorder="1" applyAlignment="1" applyProtection="1">
      <alignment vertical="center" shrinkToFit="1"/>
      <protection locked="0"/>
    </xf>
    <xf numFmtId="0" fontId="7" fillId="0" borderId="173" xfId="1" applyFont="1" applyBorder="1" applyAlignment="1">
      <alignment horizontal="center" vertical="center" shrinkToFit="1"/>
    </xf>
    <xf numFmtId="0" fontId="24" fillId="0" borderId="64" xfId="0" applyFont="1" applyBorder="1" applyAlignment="1">
      <alignment horizontal="center" vertical="center" shrinkToFit="1"/>
    </xf>
    <xf numFmtId="0" fontId="7" fillId="0" borderId="8" xfId="1" applyFont="1" applyBorder="1" applyAlignment="1">
      <alignment horizontal="center" vertical="center" shrinkToFit="1"/>
    </xf>
    <xf numFmtId="0" fontId="7" fillId="0" borderId="20" xfId="1" applyFont="1" applyBorder="1" applyAlignment="1">
      <alignment horizontal="center" vertical="center" shrinkToFit="1"/>
    </xf>
    <xf numFmtId="0" fontId="6" fillId="0" borderId="144" xfId="1" applyFont="1" applyBorder="1" applyAlignment="1">
      <alignment vertical="center" wrapText="1"/>
    </xf>
    <xf numFmtId="0" fontId="6" fillId="0" borderId="142" xfId="1" applyFont="1" applyBorder="1" applyAlignment="1">
      <alignment vertical="center" wrapText="1"/>
    </xf>
    <xf numFmtId="0" fontId="7" fillId="0" borderId="170" xfId="1" applyFont="1" applyBorder="1" applyAlignment="1">
      <alignment horizontal="center" vertical="center" shrinkToFit="1"/>
    </xf>
    <xf numFmtId="0" fontId="7" fillId="0" borderId="171" xfId="1" applyFont="1" applyBorder="1" applyAlignment="1">
      <alignment horizontal="center" vertical="center" shrinkToFit="1"/>
    </xf>
    <xf numFmtId="0" fontId="7" fillId="0" borderId="170" xfId="1" applyFont="1" applyBorder="1" applyAlignment="1">
      <alignment vertical="center" shrinkToFit="1"/>
    </xf>
    <xf numFmtId="0" fontId="7" fillId="0" borderId="207" xfId="1" applyFont="1" applyBorder="1" applyAlignment="1">
      <alignment vertical="center" shrinkToFit="1"/>
    </xf>
    <xf numFmtId="0" fontId="17" fillId="4" borderId="72" xfId="1" applyFont="1" applyFill="1" applyBorder="1" applyAlignment="1">
      <alignment horizontal="center" vertical="center"/>
    </xf>
    <xf numFmtId="0" fontId="17" fillId="4" borderId="70" xfId="1" applyFont="1" applyFill="1" applyBorder="1" applyAlignment="1">
      <alignment horizontal="center" vertical="center"/>
    </xf>
    <xf numFmtId="0" fontId="12" fillId="3" borderId="17" xfId="1" applyFont="1" applyFill="1" applyBorder="1" applyAlignment="1">
      <alignment horizontal="distributed" vertical="center" wrapText="1" shrinkToFit="1"/>
    </xf>
    <xf numFmtId="0" fontId="12" fillId="3" borderId="26" xfId="1" applyFont="1" applyFill="1" applyBorder="1" applyAlignment="1">
      <alignment horizontal="distributed" vertical="center" shrinkToFit="1"/>
    </xf>
    <xf numFmtId="0" fontId="7" fillId="0" borderId="12" xfId="1" applyFont="1" applyBorder="1" applyAlignment="1">
      <alignment horizontal="center" vertical="center" shrinkToFit="1"/>
    </xf>
    <xf numFmtId="0" fontId="7" fillId="0" borderId="27" xfId="1" applyFont="1" applyBorder="1" applyAlignment="1">
      <alignment horizontal="center" vertical="center" shrinkToFit="1"/>
    </xf>
    <xf numFmtId="176" fontId="7" fillId="0" borderId="8" xfId="1" applyNumberFormat="1" applyFont="1" applyBorder="1">
      <alignment vertical="center"/>
    </xf>
    <xf numFmtId="176" fontId="7" fillId="0" borderId="20" xfId="1" applyNumberFormat="1" applyFont="1" applyBorder="1">
      <alignment vertical="center"/>
    </xf>
    <xf numFmtId="0" fontId="7" fillId="0" borderId="42" xfId="1" applyFont="1" applyBorder="1" applyAlignment="1">
      <alignment horizontal="center" vertical="center" shrinkToFit="1"/>
    </xf>
    <xf numFmtId="0" fontId="7" fillId="0" borderId="110" xfId="1" applyFont="1" applyBorder="1" applyAlignment="1">
      <alignment horizontal="center" vertical="center" shrinkToFit="1"/>
    </xf>
    <xf numFmtId="0" fontId="7" fillId="0" borderId="44" xfId="1" applyFont="1" applyBorder="1" applyAlignment="1">
      <alignment horizontal="center" vertical="center" shrinkToFit="1"/>
    </xf>
    <xf numFmtId="0" fontId="7" fillId="0" borderId="42" xfId="1" applyFont="1" applyBorder="1" applyAlignment="1">
      <alignment vertical="center" shrinkToFit="1"/>
    </xf>
    <xf numFmtId="0" fontId="7" fillId="0" borderId="182" xfId="1" applyFont="1" applyBorder="1" applyAlignment="1">
      <alignment vertical="center" shrinkToFit="1"/>
    </xf>
    <xf numFmtId="0" fontId="12" fillId="3" borderId="17" xfId="1" applyFont="1" applyFill="1" applyBorder="1" applyAlignment="1">
      <alignment horizontal="distributed" vertical="center" shrinkToFit="1"/>
    </xf>
    <xf numFmtId="0" fontId="7" fillId="0" borderId="14" xfId="1" applyFont="1" applyBorder="1" applyAlignment="1">
      <alignment horizontal="center" vertical="center" shrinkToFit="1"/>
    </xf>
    <xf numFmtId="0" fontId="7" fillId="0" borderId="145" xfId="1" applyFont="1" applyBorder="1" applyAlignment="1">
      <alignment horizontal="center" vertical="center" shrinkToFit="1"/>
    </xf>
    <xf numFmtId="0" fontId="7" fillId="0" borderId="135" xfId="1" applyFont="1" applyBorder="1" applyAlignment="1">
      <alignment horizontal="center" vertical="center" shrinkToFit="1"/>
    </xf>
    <xf numFmtId="0" fontId="19" fillId="5" borderId="116" xfId="1" applyFont="1" applyFill="1" applyBorder="1" applyAlignment="1">
      <alignment horizontal="center" vertical="center" shrinkToFit="1"/>
    </xf>
    <xf numFmtId="0" fontId="19" fillId="5" borderId="115" xfId="1" applyFont="1" applyFill="1" applyBorder="1" applyAlignment="1">
      <alignment horizontal="center" vertical="center" shrinkToFit="1"/>
    </xf>
    <xf numFmtId="0" fontId="9" fillId="0" borderId="116" xfId="1" applyFont="1" applyBorder="1" applyAlignment="1">
      <alignment vertical="center" shrinkToFit="1"/>
    </xf>
    <xf numFmtId="0" fontId="9" fillId="0" borderId="115" xfId="1" applyFont="1" applyBorder="1" applyAlignment="1">
      <alignment vertical="center" shrinkToFit="1"/>
    </xf>
    <xf numFmtId="0" fontId="14" fillId="3" borderId="50" xfId="1" applyFont="1" applyFill="1" applyBorder="1" applyAlignment="1">
      <alignment horizontal="center" vertical="center"/>
    </xf>
    <xf numFmtId="0" fontId="14" fillId="3" borderId="51" xfId="1" applyFont="1" applyFill="1" applyBorder="1" applyAlignment="1">
      <alignment horizontal="center" vertical="center"/>
    </xf>
    <xf numFmtId="0" fontId="14" fillId="3" borderId="64" xfId="1" applyFont="1" applyFill="1" applyBorder="1" applyAlignment="1">
      <alignment horizontal="center" vertical="center"/>
    </xf>
    <xf numFmtId="0" fontId="14" fillId="3" borderId="25" xfId="1" applyFont="1" applyFill="1" applyBorder="1" applyAlignment="1">
      <alignment horizontal="center" vertical="center"/>
    </xf>
    <xf numFmtId="0" fontId="14" fillId="3" borderId="54" xfId="1" applyFont="1" applyFill="1" applyBorder="1" applyAlignment="1">
      <alignment horizontal="center" vertical="center"/>
    </xf>
    <xf numFmtId="0" fontId="14" fillId="3" borderId="11" xfId="1" applyFont="1" applyFill="1" applyBorder="1" applyAlignment="1">
      <alignment horizontal="center" vertical="center"/>
    </xf>
    <xf numFmtId="0" fontId="14" fillId="3" borderId="56" xfId="1" applyFont="1" applyFill="1" applyBorder="1" applyAlignment="1">
      <alignment horizontal="center" vertical="center"/>
    </xf>
    <xf numFmtId="0" fontId="14" fillId="3" borderId="57" xfId="1" applyFont="1" applyFill="1" applyBorder="1" applyAlignment="1">
      <alignment horizontal="center" vertical="center"/>
    </xf>
    <xf numFmtId="0" fontId="12" fillId="3" borderId="135" xfId="1" applyFont="1" applyFill="1" applyBorder="1" applyAlignment="1">
      <alignment horizontal="center" vertical="center" wrapText="1"/>
    </xf>
    <xf numFmtId="0" fontId="12" fillId="3" borderId="14" xfId="1" applyFont="1" applyFill="1" applyBorder="1" applyAlignment="1">
      <alignment horizontal="center" vertical="center" wrapText="1"/>
    </xf>
    <xf numFmtId="0" fontId="12" fillId="3" borderId="138" xfId="1" applyFont="1" applyFill="1" applyBorder="1" applyAlignment="1">
      <alignment horizontal="center" vertical="center" wrapText="1"/>
    </xf>
    <xf numFmtId="0" fontId="12" fillId="3" borderId="136" xfId="1" applyFont="1" applyFill="1" applyBorder="1" applyAlignment="1">
      <alignment horizontal="center" vertical="center"/>
    </xf>
    <xf numFmtId="0" fontId="12" fillId="3" borderId="137" xfId="1" applyFont="1" applyFill="1" applyBorder="1" applyAlignment="1">
      <alignment horizontal="center" vertical="center"/>
    </xf>
    <xf numFmtId="0" fontId="12" fillId="3" borderId="139" xfId="1" applyFont="1" applyFill="1" applyBorder="1" applyAlignment="1">
      <alignment horizontal="center" vertical="center"/>
    </xf>
    <xf numFmtId="0" fontId="6" fillId="0" borderId="150" xfId="1" applyFont="1" applyBorder="1" applyAlignment="1">
      <alignment vertical="center" wrapText="1"/>
    </xf>
    <xf numFmtId="0" fontId="12" fillId="4" borderId="40" xfId="1" applyFont="1" applyFill="1" applyBorder="1" applyAlignment="1">
      <alignment horizontal="center" vertical="center"/>
    </xf>
    <xf numFmtId="0" fontId="12" fillId="4" borderId="143" xfId="1" applyFont="1" applyFill="1" applyBorder="1" applyAlignment="1">
      <alignment horizontal="center" vertical="center"/>
    </xf>
    <xf numFmtId="0" fontId="12" fillId="4" borderId="119" xfId="1" applyFont="1" applyFill="1" applyBorder="1" applyAlignment="1">
      <alignment horizontal="center" vertical="center"/>
    </xf>
    <xf numFmtId="0" fontId="12" fillId="4" borderId="91" xfId="1" applyFont="1" applyFill="1" applyBorder="1" applyAlignment="1">
      <alignment horizontal="center" vertical="center"/>
    </xf>
    <xf numFmtId="0" fontId="7" fillId="0" borderId="175" xfId="1" applyFont="1" applyBorder="1" applyAlignment="1">
      <alignment horizontal="center" vertical="center" shrinkToFit="1"/>
    </xf>
    <xf numFmtId="0" fontId="12" fillId="3" borderId="42" xfId="1" applyFont="1" applyFill="1" applyBorder="1" applyAlignment="1">
      <alignment horizontal="center" vertical="center" shrinkToFit="1"/>
    </xf>
    <xf numFmtId="0" fontId="15" fillId="0" borderId="110" xfId="0" applyFont="1" applyBorder="1" applyAlignment="1">
      <alignment horizontal="center" vertical="center" shrinkToFit="1"/>
    </xf>
    <xf numFmtId="0" fontId="12" fillId="4" borderId="148" xfId="1" applyFont="1" applyFill="1" applyBorder="1" applyAlignment="1">
      <alignment horizontal="center" vertical="center"/>
    </xf>
    <xf numFmtId="0" fontId="12" fillId="4" borderId="149" xfId="1" applyFont="1" applyFill="1" applyBorder="1" applyAlignment="1">
      <alignment horizontal="center" vertical="center"/>
    </xf>
    <xf numFmtId="0" fontId="7" fillId="0" borderId="147" xfId="1" applyFont="1" applyBorder="1" applyAlignment="1">
      <alignment horizontal="center" vertical="center" shrinkToFit="1"/>
    </xf>
    <xf numFmtId="176" fontId="7" fillId="0" borderId="141" xfId="1" applyNumberFormat="1" applyFont="1" applyBorder="1">
      <alignment vertical="center"/>
    </xf>
    <xf numFmtId="0" fontId="12" fillId="3" borderId="2" xfId="1" applyFont="1" applyFill="1" applyBorder="1" applyAlignment="1">
      <alignment horizontal="center" vertical="center" wrapText="1"/>
    </xf>
    <xf numFmtId="0" fontId="15" fillId="0" borderId="4" xfId="0" applyFont="1" applyBorder="1" applyAlignment="1">
      <alignment horizontal="center" vertical="center" wrapText="1"/>
    </xf>
    <xf numFmtId="0" fontId="12" fillId="3" borderId="165" xfId="1" applyFont="1" applyFill="1" applyBorder="1" applyAlignment="1">
      <alignment horizontal="center" vertical="center" shrinkToFit="1"/>
    </xf>
    <xf numFmtId="0" fontId="12" fillId="3" borderId="166" xfId="1" applyFont="1" applyFill="1" applyBorder="1" applyAlignment="1">
      <alignment horizontal="center" vertical="center" shrinkToFit="1"/>
    </xf>
    <xf numFmtId="0" fontId="26" fillId="4" borderId="173" xfId="0" applyFont="1" applyFill="1" applyBorder="1" applyAlignment="1">
      <alignment horizontal="center" vertical="center" wrapText="1"/>
    </xf>
    <xf numFmtId="0" fontId="26" fillId="0" borderId="174" xfId="0" applyFont="1" applyBorder="1" applyAlignment="1">
      <alignment horizontal="center" vertical="center"/>
    </xf>
    <xf numFmtId="0" fontId="6" fillId="0" borderId="146" xfId="1" applyFont="1" applyBorder="1" applyAlignment="1">
      <alignment vertical="center" wrapText="1"/>
    </xf>
    <xf numFmtId="0" fontId="17" fillId="4" borderId="153" xfId="1" applyFont="1" applyFill="1" applyBorder="1" applyAlignment="1">
      <alignment horizontal="center" vertical="center"/>
    </xf>
    <xf numFmtId="0" fontId="12" fillId="3" borderId="152" xfId="1" applyFont="1" applyFill="1" applyBorder="1" applyAlignment="1">
      <alignment horizontal="distributed" vertical="center" shrinkToFit="1"/>
    </xf>
    <xf numFmtId="0" fontId="7" fillId="0" borderId="100" xfId="1" applyFont="1" applyBorder="1" applyAlignment="1">
      <alignment horizontal="center" vertical="center" shrinkToFit="1"/>
    </xf>
    <xf numFmtId="176" fontId="7" fillId="0" borderId="135" xfId="1" applyNumberFormat="1" applyFont="1" applyBorder="1">
      <alignment vertical="center"/>
    </xf>
    <xf numFmtId="0" fontId="12" fillId="4" borderId="46" xfId="1" applyFont="1" applyFill="1" applyBorder="1" applyAlignment="1">
      <alignment horizontal="center" vertical="center"/>
    </xf>
    <xf numFmtId="0" fontId="12" fillId="4" borderId="97" xfId="1" applyFont="1" applyFill="1" applyBorder="1" applyAlignment="1">
      <alignment horizontal="center" vertical="center"/>
    </xf>
    <xf numFmtId="0" fontId="7" fillId="0" borderId="151" xfId="1" applyFont="1" applyBorder="1" applyAlignment="1">
      <alignment horizontal="center" vertical="center" shrinkToFit="1"/>
    </xf>
    <xf numFmtId="176" fontId="7" fillId="0" borderId="145" xfId="1" applyNumberFormat="1" applyFont="1" applyBorder="1">
      <alignment vertical="center"/>
    </xf>
    <xf numFmtId="0" fontId="7" fillId="0" borderId="48" xfId="1" applyFont="1" applyBorder="1" applyAlignment="1">
      <alignment horizontal="center" vertical="center" shrinkToFit="1"/>
    </xf>
    <xf numFmtId="0" fontId="7" fillId="0" borderId="111" xfId="1" applyFont="1" applyBorder="1" applyAlignment="1">
      <alignment horizontal="center" vertical="center" shrinkToFit="1"/>
    </xf>
    <xf numFmtId="0" fontId="6" fillId="0" borderId="136" xfId="1" applyFont="1" applyBorder="1" applyAlignment="1">
      <alignment vertical="center" wrapText="1"/>
    </xf>
    <xf numFmtId="0" fontId="7" fillId="0" borderId="155" xfId="1" applyFont="1" applyBorder="1" applyAlignment="1">
      <alignment horizontal="center" vertical="center" shrinkToFit="1"/>
    </xf>
    <xf numFmtId="0" fontId="7" fillId="0" borderId="184" xfId="1" applyFont="1" applyBorder="1" applyAlignment="1">
      <alignment horizontal="center" vertical="center" shrinkToFit="1"/>
    </xf>
    <xf numFmtId="0" fontId="7" fillId="0" borderId="185" xfId="1" applyFont="1" applyBorder="1" applyAlignment="1">
      <alignment horizontal="center" vertical="center" shrinkToFit="1"/>
    </xf>
    <xf numFmtId="0" fontId="12" fillId="3" borderId="26" xfId="1" applyFont="1" applyFill="1" applyBorder="1" applyAlignment="1">
      <alignment horizontal="distributed" vertical="center" wrapText="1" shrinkToFit="1"/>
    </xf>
    <xf numFmtId="176" fontId="7" fillId="0" borderId="8" xfId="1" applyNumberFormat="1" applyFont="1" applyBorder="1" applyAlignment="1">
      <alignment vertical="center" shrinkToFit="1"/>
    </xf>
    <xf numFmtId="176" fontId="7" fillId="0" borderId="20" xfId="1" applyNumberFormat="1" applyFont="1" applyBorder="1" applyAlignment="1">
      <alignment vertical="center" shrinkToFit="1"/>
    </xf>
    <xf numFmtId="0" fontId="12" fillId="3" borderId="215" xfId="1" applyFont="1" applyFill="1" applyBorder="1" applyAlignment="1">
      <alignment horizontal="distributed" vertical="center" shrinkToFit="1"/>
    </xf>
    <xf numFmtId="0" fontId="12" fillId="3" borderId="154" xfId="1" applyFont="1" applyFill="1" applyBorder="1" applyAlignment="1">
      <alignment horizontal="distributed" vertical="center" shrinkToFit="1"/>
    </xf>
    <xf numFmtId="0" fontId="7" fillId="0" borderId="18" xfId="1" applyFont="1" applyBorder="1" applyAlignment="1">
      <alignment horizontal="center" vertical="center" shrinkToFit="1"/>
    </xf>
    <xf numFmtId="176" fontId="7" fillId="0" borderId="14" xfId="1" applyNumberFormat="1" applyFont="1" applyBorder="1" applyAlignment="1">
      <alignment vertical="center" wrapText="1"/>
    </xf>
    <xf numFmtId="0" fontId="6" fillId="0" borderId="137" xfId="1" applyFont="1" applyBorder="1" applyAlignment="1">
      <alignment vertical="center" wrapText="1"/>
    </xf>
    <xf numFmtId="0" fontId="7" fillId="0" borderId="156" xfId="1" applyFont="1" applyBorder="1" applyAlignment="1">
      <alignment horizontal="center" vertical="center" shrinkToFit="1"/>
    </xf>
    <xf numFmtId="0" fontId="24" fillId="0" borderId="157" xfId="0" applyFont="1" applyBorder="1" applyAlignment="1">
      <alignment horizontal="center" vertical="center" shrinkToFit="1"/>
    </xf>
    <xf numFmtId="0" fontId="7" fillId="0" borderId="217" xfId="1" applyFont="1" applyBorder="1" applyAlignment="1">
      <alignment horizontal="center" vertical="center" shrinkToFit="1"/>
    </xf>
    <xf numFmtId="0" fontId="7" fillId="0" borderId="218" xfId="1" applyFont="1" applyBorder="1" applyAlignment="1">
      <alignment horizontal="center" vertical="center" shrinkToFit="1"/>
    </xf>
    <xf numFmtId="0" fontId="7" fillId="0" borderId="220" xfId="1" applyFont="1" applyBorder="1" applyAlignment="1">
      <alignment horizontal="center" vertical="center" shrinkToFit="1"/>
    </xf>
    <xf numFmtId="0" fontId="12" fillId="4" borderId="33" xfId="1" applyFont="1" applyFill="1" applyBorder="1" applyAlignment="1">
      <alignment horizontal="center" vertical="center" wrapText="1"/>
    </xf>
    <xf numFmtId="0" fontId="12" fillId="4" borderId="34" xfId="1" applyFont="1" applyFill="1" applyBorder="1" applyAlignment="1">
      <alignment horizontal="center" vertical="center" wrapText="1"/>
    </xf>
    <xf numFmtId="0" fontId="12" fillId="4" borderId="35" xfId="1" applyFont="1" applyFill="1" applyBorder="1" applyAlignment="1">
      <alignment horizontal="center" vertical="center" wrapText="1"/>
    </xf>
    <xf numFmtId="0" fontId="12" fillId="4" borderId="177" xfId="1" applyFont="1" applyFill="1" applyBorder="1" applyAlignment="1">
      <alignment horizontal="center" vertical="center" wrapText="1"/>
    </xf>
    <xf numFmtId="0" fontId="12" fillId="4" borderId="130" xfId="1" applyFont="1" applyFill="1" applyBorder="1" applyAlignment="1">
      <alignment horizontal="center" vertical="center" wrapText="1"/>
    </xf>
    <xf numFmtId="0" fontId="12" fillId="4" borderId="52" xfId="1" applyFont="1" applyFill="1" applyBorder="1" applyAlignment="1">
      <alignment horizontal="center" vertical="center" wrapText="1"/>
    </xf>
    <xf numFmtId="0" fontId="12" fillId="4" borderId="19" xfId="1" applyFont="1" applyFill="1" applyBorder="1" applyAlignment="1">
      <alignment horizontal="center" vertical="center" wrapText="1"/>
    </xf>
    <xf numFmtId="0" fontId="12" fillId="4" borderId="1" xfId="1" applyFont="1" applyFill="1" applyBorder="1" applyAlignment="1">
      <alignment horizontal="center" vertical="center" wrapText="1"/>
    </xf>
    <xf numFmtId="0" fontId="12" fillId="4" borderId="29" xfId="1" applyFont="1" applyFill="1" applyBorder="1" applyAlignment="1">
      <alignment horizontal="center" vertical="center" wrapText="1"/>
    </xf>
    <xf numFmtId="0" fontId="12" fillId="3" borderId="136" xfId="1" applyFont="1" applyFill="1" applyBorder="1" applyAlignment="1">
      <alignment horizontal="center" vertical="center" wrapText="1"/>
    </xf>
    <xf numFmtId="0" fontId="12" fillId="3" borderId="142" xfId="1" applyFont="1" applyFill="1" applyBorder="1" applyAlignment="1">
      <alignment horizontal="center" vertical="center" wrapText="1"/>
    </xf>
    <xf numFmtId="0" fontId="7" fillId="0" borderId="169" xfId="1" applyFont="1" applyBorder="1" applyAlignment="1">
      <alignment horizontal="center" vertical="center" shrinkToFit="1"/>
    </xf>
    <xf numFmtId="0" fontId="7" fillId="0" borderId="161" xfId="1" applyFont="1" applyBorder="1" applyAlignment="1">
      <alignment horizontal="center" vertical="center" shrinkToFit="1"/>
    </xf>
    <xf numFmtId="0" fontId="7" fillId="0" borderId="172" xfId="1" applyFont="1" applyBorder="1" applyAlignment="1">
      <alignment horizontal="center" vertical="center" shrinkToFit="1"/>
    </xf>
    <xf numFmtId="0" fontId="15" fillId="0" borderId="3" xfId="0" applyFont="1" applyBorder="1" applyAlignment="1">
      <alignment horizontal="center" vertical="center" wrapText="1"/>
    </xf>
    <xf numFmtId="0" fontId="15" fillId="0" borderId="43" xfId="0" applyFont="1" applyBorder="1" applyAlignment="1">
      <alignment horizontal="center" vertical="center" shrinkToFit="1"/>
    </xf>
    <xf numFmtId="0" fontId="12" fillId="3" borderId="36" xfId="1" applyFont="1" applyFill="1" applyBorder="1" applyAlignment="1">
      <alignment horizontal="center" vertical="center" wrapText="1"/>
    </xf>
    <xf numFmtId="0" fontId="12" fillId="3" borderId="34" xfId="1" applyFont="1" applyFill="1" applyBorder="1" applyAlignment="1">
      <alignment horizontal="center" vertical="center" wrapText="1"/>
    </xf>
    <xf numFmtId="0" fontId="12" fillId="4" borderId="42" xfId="1" applyFont="1" applyFill="1" applyBorder="1" applyAlignment="1">
      <alignment horizontal="center" vertical="center" shrinkToFit="1"/>
    </xf>
    <xf numFmtId="0" fontId="12" fillId="4" borderId="182" xfId="1" applyFont="1" applyFill="1" applyBorder="1" applyAlignment="1">
      <alignment horizontal="center" vertical="center" shrinkToFit="1"/>
    </xf>
    <xf numFmtId="0" fontId="12" fillId="4" borderId="8" xfId="1" applyFont="1" applyFill="1" applyBorder="1" applyAlignment="1">
      <alignment horizontal="center" vertical="center" wrapText="1" shrinkToFit="1"/>
    </xf>
    <xf numFmtId="0" fontId="12" fillId="4" borderId="14" xfId="1" applyFont="1" applyFill="1" applyBorder="1" applyAlignment="1">
      <alignment horizontal="center" vertical="center" shrinkToFit="1"/>
    </xf>
    <xf numFmtId="0" fontId="12" fillId="4" borderId="138" xfId="1" applyFont="1" applyFill="1" applyBorder="1" applyAlignment="1">
      <alignment horizontal="center" vertical="center" shrinkToFit="1"/>
    </xf>
    <xf numFmtId="0" fontId="7" fillId="0" borderId="141" xfId="1" applyFont="1" applyBorder="1" applyAlignment="1">
      <alignment horizontal="center" vertical="center" shrinkToFit="1"/>
    </xf>
    <xf numFmtId="0" fontId="12" fillId="4" borderId="165" xfId="1" applyFont="1" applyFill="1" applyBorder="1" applyAlignment="1">
      <alignment horizontal="center" vertical="center" shrinkToFit="1"/>
    </xf>
    <xf numFmtId="0" fontId="12" fillId="4" borderId="206" xfId="1" applyFont="1" applyFill="1" applyBorder="1" applyAlignment="1">
      <alignment horizontal="center" vertical="center" shrinkToFit="1"/>
    </xf>
    <xf numFmtId="0" fontId="27" fillId="4" borderId="8" xfId="1" applyFont="1" applyFill="1" applyBorder="1" applyAlignment="1">
      <alignment horizontal="center" vertical="center" wrapText="1"/>
    </xf>
    <xf numFmtId="0" fontId="27" fillId="4" borderId="138" xfId="1" applyFont="1" applyFill="1" applyBorder="1" applyAlignment="1">
      <alignment horizontal="center" vertical="center" wrapText="1"/>
    </xf>
    <xf numFmtId="0" fontId="7" fillId="0" borderId="223" xfId="1" applyFont="1" applyBorder="1" applyAlignment="1">
      <alignment vertical="center" shrinkToFit="1"/>
    </xf>
    <xf numFmtId="0" fontId="7" fillId="0" borderId="169" xfId="1" applyFont="1" applyBorder="1" applyAlignment="1">
      <alignment vertical="center" shrinkToFit="1"/>
    </xf>
    <xf numFmtId="0" fontId="7" fillId="0" borderId="180" xfId="1" applyFont="1" applyBorder="1" applyAlignment="1">
      <alignment vertical="center" shrinkToFit="1"/>
    </xf>
    <xf numFmtId="0" fontId="7" fillId="0" borderId="48" xfId="1" applyFont="1" applyBorder="1" applyAlignment="1">
      <alignment vertical="center" shrinkToFit="1"/>
    </xf>
    <xf numFmtId="0" fontId="7" fillId="0" borderId="208" xfId="1" applyFont="1" applyBorder="1" applyAlignment="1">
      <alignment vertical="center" shrinkToFit="1"/>
    </xf>
    <xf numFmtId="0" fontId="7" fillId="0" borderId="187" xfId="1" applyFont="1" applyBorder="1" applyAlignment="1">
      <alignment horizontal="center" vertical="center" shrinkToFit="1"/>
    </xf>
    <xf numFmtId="0" fontId="7" fillId="0" borderId="184" xfId="1" applyFont="1" applyBorder="1" applyAlignment="1">
      <alignment vertical="center" shrinkToFit="1"/>
    </xf>
    <xf numFmtId="0" fontId="7" fillId="0" borderId="189" xfId="1" applyFont="1" applyBorder="1" applyAlignment="1">
      <alignment vertical="center" shrinkToFit="1"/>
    </xf>
    <xf numFmtId="0" fontId="12" fillId="4" borderId="84" xfId="1" applyFont="1" applyFill="1" applyBorder="1" applyAlignment="1">
      <alignment horizontal="center" vertical="center"/>
    </xf>
    <xf numFmtId="0" fontId="12" fillId="4" borderId="89" xfId="1" applyFont="1" applyFill="1" applyBorder="1" applyAlignment="1">
      <alignment horizontal="center" vertical="center"/>
    </xf>
    <xf numFmtId="0" fontId="17" fillId="4" borderId="81" xfId="1" applyFont="1" applyFill="1" applyBorder="1" applyAlignment="1">
      <alignment horizontal="center" vertical="center"/>
    </xf>
    <xf numFmtId="0" fontId="29" fillId="0" borderId="0" xfId="1" applyFont="1" applyAlignment="1">
      <alignment horizontal="center" vertical="center"/>
    </xf>
    <xf numFmtId="0" fontId="7" fillId="0" borderId="217" xfId="1" applyFont="1" applyBorder="1" applyAlignment="1">
      <alignment vertical="center" shrinkToFit="1"/>
    </xf>
    <xf numFmtId="0" fontId="7" fillId="0" borderId="222" xfId="1" applyFont="1" applyBorder="1" applyAlignment="1">
      <alignment vertical="center" shrinkToFit="1"/>
    </xf>
    <xf numFmtId="0" fontId="12" fillId="4" borderId="136" xfId="1" applyFont="1" applyFill="1" applyBorder="1" applyAlignment="1">
      <alignment horizontal="center" vertical="center"/>
    </xf>
    <xf numFmtId="0" fontId="12" fillId="4" borderId="137" xfId="1" applyFont="1" applyFill="1" applyBorder="1" applyAlignment="1">
      <alignment horizontal="center" vertical="center"/>
    </xf>
    <xf numFmtId="0" fontId="12" fillId="4" borderId="139" xfId="1" applyFont="1" applyFill="1" applyBorder="1" applyAlignment="1">
      <alignment horizontal="center" vertical="center"/>
    </xf>
    <xf numFmtId="0" fontId="28" fillId="0" borderId="0" xfId="1" applyFont="1" applyAlignment="1">
      <alignment horizontal="center" vertical="center"/>
    </xf>
    <xf numFmtId="0" fontId="14" fillId="3" borderId="129" xfId="1" applyFont="1" applyFill="1" applyBorder="1" applyAlignment="1">
      <alignment horizontal="center" vertical="center"/>
    </xf>
    <xf numFmtId="0" fontId="14" fillId="3" borderId="199" xfId="1" applyFont="1" applyFill="1" applyBorder="1" applyAlignment="1">
      <alignment horizontal="center" vertical="center"/>
    </xf>
    <xf numFmtId="0" fontId="14" fillId="3" borderId="45" xfId="1" applyFont="1" applyFill="1" applyBorder="1" applyAlignment="1">
      <alignment horizontal="center" vertical="center"/>
    </xf>
    <xf numFmtId="0" fontId="14" fillId="3" borderId="140" xfId="1" applyFont="1" applyFill="1" applyBorder="1" applyAlignment="1">
      <alignment horizontal="center" vertical="center"/>
    </xf>
    <xf numFmtId="0" fontId="14" fillId="3" borderId="131" xfId="1" applyFont="1" applyFill="1" applyBorder="1" applyAlignment="1">
      <alignment horizontal="center" vertical="center"/>
    </xf>
    <xf numFmtId="0" fontId="14" fillId="3" borderId="200" xfId="1" applyFont="1" applyFill="1" applyBorder="1" applyAlignment="1">
      <alignment horizontal="center" vertical="center"/>
    </xf>
    <xf numFmtId="0" fontId="12" fillId="3" borderId="100" xfId="1" applyFont="1" applyFill="1" applyBorder="1" applyAlignment="1">
      <alignment horizontal="center" vertical="center" wrapText="1"/>
    </xf>
    <xf numFmtId="0" fontId="12" fillId="3" borderId="18" xfId="1" applyFont="1" applyFill="1" applyBorder="1" applyAlignment="1">
      <alignment horizontal="center" vertical="center" wrapText="1"/>
    </xf>
    <xf numFmtId="0" fontId="12" fillId="3" borderId="104" xfId="1" applyFont="1" applyFill="1" applyBorder="1" applyAlignment="1">
      <alignment horizontal="center" vertical="center" wrapText="1"/>
    </xf>
    <xf numFmtId="0" fontId="12" fillId="4" borderId="36" xfId="1" applyFont="1" applyFill="1" applyBorder="1" applyAlignment="1">
      <alignment horizontal="center" vertical="center" wrapText="1"/>
    </xf>
    <xf numFmtId="0" fontId="12" fillId="4" borderId="37" xfId="1" applyFont="1" applyFill="1" applyBorder="1" applyAlignment="1">
      <alignment horizontal="center" vertical="center" wrapText="1"/>
    </xf>
    <xf numFmtId="0" fontId="15" fillId="4" borderId="2"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2" fillId="4" borderId="2" xfId="1" applyFont="1" applyFill="1" applyBorder="1" applyAlignment="1">
      <alignment horizontal="center" vertical="center" shrinkToFit="1"/>
    </xf>
    <xf numFmtId="0" fontId="12" fillId="4" borderId="3" xfId="1" applyFont="1" applyFill="1" applyBorder="1" applyAlignment="1">
      <alignment horizontal="center" vertical="center" shrinkToFit="1"/>
    </xf>
    <xf numFmtId="0" fontId="12" fillId="4" borderId="39" xfId="1" applyFont="1" applyFill="1" applyBorder="1" applyAlignment="1">
      <alignment horizontal="center" vertical="center" shrinkToFit="1"/>
    </xf>
    <xf numFmtId="0" fontId="14" fillId="4" borderId="8" xfId="1" applyFont="1" applyFill="1" applyBorder="1" applyAlignment="1">
      <alignment horizontal="center" vertical="center" wrapText="1"/>
    </xf>
    <xf numFmtId="0" fontId="14" fillId="4" borderId="138" xfId="1" applyFont="1" applyFill="1" applyBorder="1" applyAlignment="1">
      <alignment horizontal="center" vertical="center" wrapText="1"/>
    </xf>
    <xf numFmtId="0" fontId="12" fillId="4" borderId="8" xfId="1" applyFont="1" applyFill="1" applyBorder="1" applyAlignment="1">
      <alignment horizontal="center" vertical="center" shrinkToFit="1"/>
    </xf>
    <xf numFmtId="0" fontId="12" fillId="4" borderId="193" xfId="1" applyFont="1" applyFill="1" applyBorder="1" applyAlignment="1">
      <alignment horizontal="center" vertical="center"/>
    </xf>
    <xf numFmtId="0" fontId="12" fillId="4" borderId="194" xfId="1" applyFont="1" applyFill="1" applyBorder="1" applyAlignment="1">
      <alignment horizontal="center" vertical="center"/>
    </xf>
    <xf numFmtId="0" fontId="12" fillId="4" borderId="38" xfId="1" applyFont="1" applyFill="1" applyBorder="1" applyAlignment="1">
      <alignment horizontal="center" vertical="center"/>
    </xf>
    <xf numFmtId="0" fontId="12" fillId="4" borderId="9" xfId="1" applyFont="1" applyFill="1" applyBorder="1" applyAlignment="1">
      <alignment horizontal="center" vertical="center"/>
    </xf>
    <xf numFmtId="0" fontId="12" fillId="4" borderId="112" xfId="1" applyFont="1" applyFill="1" applyBorder="1" applyAlignment="1">
      <alignment horizontal="center" vertical="center"/>
    </xf>
    <xf numFmtId="0" fontId="12" fillId="4" borderId="92" xfId="1" applyFont="1" applyFill="1" applyBorder="1" applyAlignment="1">
      <alignment horizontal="center" vertical="center"/>
    </xf>
    <xf numFmtId="0" fontId="19" fillId="5" borderId="117" xfId="1" applyFont="1" applyFill="1" applyBorder="1" applyAlignment="1">
      <alignment horizontal="center" vertical="center" shrinkToFit="1"/>
    </xf>
    <xf numFmtId="0" fontId="12" fillId="4" borderId="8" xfId="1" applyFont="1" applyFill="1" applyBorder="1" applyAlignment="1">
      <alignment horizontal="center" vertical="center" wrapText="1"/>
    </xf>
    <xf numFmtId="0" fontId="12" fillId="4" borderId="138" xfId="1"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5" fillId="4" borderId="127" xfId="0" applyFont="1" applyFill="1" applyBorder="1" applyAlignment="1">
      <alignment horizontal="center" vertical="center" wrapText="1"/>
    </xf>
    <xf numFmtId="0" fontId="15" fillId="4" borderId="15" xfId="0" applyFont="1" applyFill="1" applyBorder="1" applyAlignment="1">
      <alignment horizontal="center" vertical="center" wrapText="1"/>
    </xf>
    <xf numFmtId="0" fontId="15" fillId="4" borderId="178" xfId="0" applyFont="1" applyFill="1" applyBorder="1" applyAlignment="1">
      <alignment horizontal="center" vertical="center" wrapText="1"/>
    </xf>
    <xf numFmtId="0" fontId="14" fillId="4" borderId="8" xfId="1" applyFont="1" applyFill="1" applyBorder="1" applyAlignment="1">
      <alignment horizontal="center" vertical="center" wrapText="1" shrinkToFit="1"/>
    </xf>
    <xf numFmtId="0" fontId="14" fillId="4" borderId="14" xfId="1" applyFont="1" applyFill="1" applyBorder="1" applyAlignment="1">
      <alignment horizontal="center" vertical="center" shrinkToFit="1"/>
    </xf>
    <xf numFmtId="0" fontId="14" fillId="4" borderId="138" xfId="1" applyFont="1" applyFill="1" applyBorder="1" applyAlignment="1">
      <alignment horizontal="center" vertical="center" shrinkToFit="1"/>
    </xf>
    <xf numFmtId="0" fontId="12" fillId="4" borderId="2" xfId="1" applyFont="1" applyFill="1" applyBorder="1" applyAlignment="1">
      <alignment horizontal="center" vertical="center" wrapText="1"/>
    </xf>
    <xf numFmtId="0" fontId="12" fillId="4" borderId="4" xfId="1" applyFont="1" applyFill="1" applyBorder="1" applyAlignment="1">
      <alignment horizontal="center" vertical="center" wrapText="1"/>
    </xf>
    <xf numFmtId="0" fontId="12" fillId="4" borderId="3" xfId="1" applyFont="1" applyFill="1" applyBorder="1" applyAlignment="1">
      <alignment horizontal="center" vertical="center" wrapText="1"/>
    </xf>
    <xf numFmtId="0" fontId="12" fillId="4" borderId="205" xfId="1" applyFont="1" applyFill="1" applyBorder="1" applyAlignment="1">
      <alignment horizontal="center" vertical="center" shrinkToFit="1"/>
    </xf>
    <xf numFmtId="0" fontId="12" fillId="4" borderId="4" xfId="1" applyFont="1" applyFill="1" applyBorder="1" applyAlignment="1">
      <alignment horizontal="center" vertical="center" shrinkToFit="1"/>
    </xf>
  </cellXfs>
  <cellStyles count="3">
    <cellStyle name="ハイパーリンク" xfId="2" builtinId="8"/>
    <cellStyle name="標準" xfId="0" builtinId="0"/>
    <cellStyle name="標準 2" xfId="1" xr:uid="{00000000-0005-0000-0000-000002000000}"/>
  </cellStyles>
  <dxfs count="10">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CCFF"/>
      <color rgb="FFCCFFFF"/>
      <color rgb="FFFFFF66"/>
      <color rgb="FF99FFCC"/>
      <color rgb="FFCCFFCC"/>
      <color rgb="FF99FF99"/>
      <color rgb="FFCC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11</xdr:row>
      <xdr:rowOff>108857</xdr:rowOff>
    </xdr:from>
    <xdr:to>
      <xdr:col>1</xdr:col>
      <xdr:colOff>2390775</xdr:colOff>
      <xdr:row>12</xdr:row>
      <xdr:rowOff>272143</xdr:rowOff>
    </xdr:to>
    <xdr:sp macro="" textlink="">
      <xdr:nvSpPr>
        <xdr:cNvPr id="2" name="AutoShape 2" hidden="1">
          <a:extLst>
            <a:ext uri="{FF2B5EF4-FFF2-40B4-BE49-F238E27FC236}">
              <a16:creationId xmlns:a16="http://schemas.microsoft.com/office/drawing/2014/main" id="{00000000-0008-0000-0000-000002000000}"/>
            </a:ext>
          </a:extLst>
        </xdr:cNvPr>
        <xdr:cNvSpPr>
          <a:spLocks noChangeArrowheads="1"/>
        </xdr:cNvSpPr>
      </xdr:nvSpPr>
      <xdr:spPr bwMode="auto">
        <a:xfrm flipH="1">
          <a:off x="219075" y="2699657"/>
          <a:ext cx="962025" cy="449036"/>
        </a:xfrm>
        <a:prstGeom prst="wedgeRectCallout">
          <a:avLst>
            <a:gd name="adj1" fmla="val -55579"/>
            <a:gd name="adj2" fmla="val 140000"/>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参加チーム数を記入してください</a:t>
          </a:r>
        </a:p>
      </xdr:txBody>
    </xdr:sp>
    <xdr:clientData/>
  </xdr:twoCellAnchor>
  <xdr:twoCellAnchor>
    <xdr:from>
      <xdr:col>17</xdr:col>
      <xdr:colOff>533400</xdr:colOff>
      <xdr:row>43</xdr:row>
      <xdr:rowOff>0</xdr:rowOff>
    </xdr:from>
    <xdr:to>
      <xdr:col>18</xdr:col>
      <xdr:colOff>28575</xdr:colOff>
      <xdr:row>43</xdr:row>
      <xdr:rowOff>466725</xdr:rowOff>
    </xdr:to>
    <xdr:sp macro="" textlink="">
      <xdr:nvSpPr>
        <xdr:cNvPr id="3" name="AutoShape 34" hidden="1">
          <a:extLst>
            <a:ext uri="{FF2B5EF4-FFF2-40B4-BE49-F238E27FC236}">
              <a16:creationId xmlns:a16="http://schemas.microsoft.com/office/drawing/2014/main" id="{00000000-0008-0000-0000-000003000000}"/>
            </a:ext>
          </a:extLst>
        </xdr:cNvPr>
        <xdr:cNvSpPr>
          <a:spLocks noChangeArrowheads="1"/>
        </xdr:cNvSpPr>
      </xdr:nvSpPr>
      <xdr:spPr bwMode="auto">
        <a:xfrm>
          <a:off x="6334125" y="14363700"/>
          <a:ext cx="485775" cy="342900"/>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13607</xdr:colOff>
      <xdr:row>28</xdr:row>
      <xdr:rowOff>54430</xdr:rowOff>
    </xdr:from>
    <xdr:to>
      <xdr:col>2</xdr:col>
      <xdr:colOff>979714</xdr:colOff>
      <xdr:row>28</xdr:row>
      <xdr:rowOff>489857</xdr:rowOff>
    </xdr:to>
    <xdr:sp macro="" textlink="">
      <xdr:nvSpPr>
        <xdr:cNvPr id="9" name="AutoShape 6" hidden="1">
          <a:extLst>
            <a:ext uri="{FF2B5EF4-FFF2-40B4-BE49-F238E27FC236}">
              <a16:creationId xmlns:a16="http://schemas.microsoft.com/office/drawing/2014/main" id="{00000000-0008-0000-0000-000009000000}"/>
            </a:ext>
          </a:extLst>
        </xdr:cNvPr>
        <xdr:cNvSpPr>
          <a:spLocks noChangeArrowheads="1"/>
        </xdr:cNvSpPr>
      </xdr:nvSpPr>
      <xdr:spPr bwMode="auto">
        <a:xfrm>
          <a:off x="232682" y="9217480"/>
          <a:ext cx="1528082" cy="14967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29</xdr:row>
      <xdr:rowOff>54430</xdr:rowOff>
    </xdr:from>
    <xdr:to>
      <xdr:col>2</xdr:col>
      <xdr:colOff>979714</xdr:colOff>
      <xdr:row>29</xdr:row>
      <xdr:rowOff>489857</xdr:rowOff>
    </xdr:to>
    <xdr:sp macro="" textlink="">
      <xdr:nvSpPr>
        <xdr:cNvPr id="10" name="AutoShape 6" hidden="1">
          <a:extLst>
            <a:ext uri="{FF2B5EF4-FFF2-40B4-BE49-F238E27FC236}">
              <a16:creationId xmlns:a16="http://schemas.microsoft.com/office/drawing/2014/main" id="{00000000-0008-0000-0000-00000A000000}"/>
            </a:ext>
          </a:extLst>
        </xdr:cNvPr>
        <xdr:cNvSpPr>
          <a:spLocks noChangeArrowheads="1"/>
        </xdr:cNvSpPr>
      </xdr:nvSpPr>
      <xdr:spPr bwMode="auto">
        <a:xfrm>
          <a:off x="232682" y="9617530"/>
          <a:ext cx="1528082" cy="14967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28</xdr:row>
      <xdr:rowOff>54430</xdr:rowOff>
    </xdr:from>
    <xdr:to>
      <xdr:col>2</xdr:col>
      <xdr:colOff>979714</xdr:colOff>
      <xdr:row>28</xdr:row>
      <xdr:rowOff>489857</xdr:rowOff>
    </xdr:to>
    <xdr:sp macro="" textlink="">
      <xdr:nvSpPr>
        <xdr:cNvPr id="11" name="AutoShape 6" hidden="1">
          <a:extLst>
            <a:ext uri="{FF2B5EF4-FFF2-40B4-BE49-F238E27FC236}">
              <a16:creationId xmlns:a16="http://schemas.microsoft.com/office/drawing/2014/main" id="{00000000-0008-0000-0000-00000B000000}"/>
            </a:ext>
          </a:extLst>
        </xdr:cNvPr>
        <xdr:cNvSpPr>
          <a:spLocks noChangeArrowheads="1"/>
        </xdr:cNvSpPr>
      </xdr:nvSpPr>
      <xdr:spPr bwMode="auto">
        <a:xfrm>
          <a:off x="232682" y="9217480"/>
          <a:ext cx="1528082" cy="14967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26</xdr:row>
      <xdr:rowOff>54430</xdr:rowOff>
    </xdr:from>
    <xdr:to>
      <xdr:col>2</xdr:col>
      <xdr:colOff>979714</xdr:colOff>
      <xdr:row>26</xdr:row>
      <xdr:rowOff>489857</xdr:rowOff>
    </xdr:to>
    <xdr:sp macro="" textlink="">
      <xdr:nvSpPr>
        <xdr:cNvPr id="12" name="AutoShape 6" hidden="1">
          <a:extLst>
            <a:ext uri="{FF2B5EF4-FFF2-40B4-BE49-F238E27FC236}">
              <a16:creationId xmlns:a16="http://schemas.microsoft.com/office/drawing/2014/main" id="{00000000-0008-0000-0000-00000C000000}"/>
            </a:ext>
          </a:extLst>
        </xdr:cNvPr>
        <xdr:cNvSpPr>
          <a:spLocks noChangeArrowheads="1"/>
        </xdr:cNvSpPr>
      </xdr:nvSpPr>
      <xdr:spPr bwMode="auto">
        <a:xfrm>
          <a:off x="232682" y="8417380"/>
          <a:ext cx="1528082" cy="14967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29</xdr:row>
      <xdr:rowOff>54430</xdr:rowOff>
    </xdr:from>
    <xdr:to>
      <xdr:col>2</xdr:col>
      <xdr:colOff>979714</xdr:colOff>
      <xdr:row>29</xdr:row>
      <xdr:rowOff>489857</xdr:rowOff>
    </xdr:to>
    <xdr:sp macro="" textlink="">
      <xdr:nvSpPr>
        <xdr:cNvPr id="17" name="AutoShape 6" hidden="1">
          <a:extLst>
            <a:ext uri="{FF2B5EF4-FFF2-40B4-BE49-F238E27FC236}">
              <a16:creationId xmlns:a16="http://schemas.microsoft.com/office/drawing/2014/main" id="{00000000-0008-0000-0000-000011000000}"/>
            </a:ext>
          </a:extLst>
        </xdr:cNvPr>
        <xdr:cNvSpPr>
          <a:spLocks noChangeArrowheads="1"/>
        </xdr:cNvSpPr>
      </xdr:nvSpPr>
      <xdr:spPr bwMode="auto">
        <a:xfrm>
          <a:off x="232682" y="9617530"/>
          <a:ext cx="1528082" cy="14967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29</xdr:row>
      <xdr:rowOff>54430</xdr:rowOff>
    </xdr:from>
    <xdr:to>
      <xdr:col>2</xdr:col>
      <xdr:colOff>979714</xdr:colOff>
      <xdr:row>29</xdr:row>
      <xdr:rowOff>489857</xdr:rowOff>
    </xdr:to>
    <xdr:sp macro="" textlink="">
      <xdr:nvSpPr>
        <xdr:cNvPr id="18" name="AutoShape 6" hidden="1">
          <a:extLst>
            <a:ext uri="{FF2B5EF4-FFF2-40B4-BE49-F238E27FC236}">
              <a16:creationId xmlns:a16="http://schemas.microsoft.com/office/drawing/2014/main" id="{00000000-0008-0000-0000-000012000000}"/>
            </a:ext>
          </a:extLst>
        </xdr:cNvPr>
        <xdr:cNvSpPr>
          <a:spLocks noChangeArrowheads="1"/>
        </xdr:cNvSpPr>
      </xdr:nvSpPr>
      <xdr:spPr bwMode="auto">
        <a:xfrm>
          <a:off x="232682" y="9617530"/>
          <a:ext cx="1528082" cy="14967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15</xdr:col>
      <xdr:colOff>81642</xdr:colOff>
      <xdr:row>3</xdr:row>
      <xdr:rowOff>95250</xdr:rowOff>
    </xdr:from>
    <xdr:to>
      <xdr:col>23</xdr:col>
      <xdr:colOff>136070</xdr:colOff>
      <xdr:row>5</xdr:row>
      <xdr:rowOff>299357</xdr:rowOff>
    </xdr:to>
    <xdr:sp macro="" textlink="">
      <xdr:nvSpPr>
        <xdr:cNvPr id="19" name="AutoShape 1" hidden="1">
          <a:extLst>
            <a:ext uri="{FF2B5EF4-FFF2-40B4-BE49-F238E27FC236}">
              <a16:creationId xmlns:a16="http://schemas.microsoft.com/office/drawing/2014/main" id="{00000000-0008-0000-0000-000013000000}"/>
            </a:ext>
          </a:extLst>
        </xdr:cNvPr>
        <xdr:cNvSpPr>
          <a:spLocks noChangeArrowheads="1"/>
        </xdr:cNvSpPr>
      </xdr:nvSpPr>
      <xdr:spPr bwMode="auto">
        <a:xfrm>
          <a:off x="5501367" y="581025"/>
          <a:ext cx="2816678" cy="480332"/>
        </a:xfrm>
        <a:prstGeom prst="wedgeRectCallout">
          <a:avLst>
            <a:gd name="adj1" fmla="val 4963"/>
            <a:gd name="adj2" fmla="val 98333"/>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数字だけを連続</a:t>
          </a:r>
          <a:r>
            <a:rPr lang="en-US" altLang="ja-JP" sz="1200" b="0" i="0" u="none" strike="noStrike" baseline="0">
              <a:solidFill>
                <a:srgbClr val="000000"/>
              </a:solidFill>
              <a:latin typeface="ＭＳ Ｐゴシック"/>
              <a:ea typeface="ＭＳ Ｐゴシック"/>
            </a:rPr>
            <a:t>7</a:t>
          </a:r>
          <a:r>
            <a:rPr lang="ja-JP" altLang="en-US" sz="1200" b="0" i="0" u="none" strike="noStrike" baseline="0">
              <a:solidFill>
                <a:srgbClr val="000000"/>
              </a:solidFill>
              <a:latin typeface="ＭＳ Ｐゴシック"/>
              <a:ea typeface="ＭＳ Ｐゴシック"/>
            </a:rPr>
            <a:t>桁入力してください</a:t>
          </a:r>
          <a:endParaRPr lang="en-US" altLang="ja-JP"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（「〒」は入力不要です。）</a:t>
          </a:r>
        </a:p>
      </xdr:txBody>
    </xdr:sp>
    <xdr:clientData/>
  </xdr:twoCellAnchor>
  <xdr:twoCellAnchor>
    <xdr:from>
      <xdr:col>31</xdr:col>
      <xdr:colOff>285750</xdr:colOff>
      <xdr:row>2</xdr:row>
      <xdr:rowOff>136072</xdr:rowOff>
    </xdr:from>
    <xdr:to>
      <xdr:col>31</xdr:col>
      <xdr:colOff>1632857</xdr:colOff>
      <xdr:row>3</xdr:row>
      <xdr:rowOff>258536</xdr:rowOff>
    </xdr:to>
    <xdr:sp macro="" textlink="">
      <xdr:nvSpPr>
        <xdr:cNvPr id="20" name="テキスト ボックス 19" hidden="1">
          <a:extLst>
            <a:ext uri="{FF2B5EF4-FFF2-40B4-BE49-F238E27FC236}">
              <a16:creationId xmlns:a16="http://schemas.microsoft.com/office/drawing/2014/main" id="{00000000-0008-0000-0000-000014000000}"/>
            </a:ext>
          </a:extLst>
        </xdr:cNvPr>
        <xdr:cNvSpPr txBox="1"/>
      </xdr:nvSpPr>
      <xdr:spPr>
        <a:xfrm>
          <a:off x="8934450" y="488497"/>
          <a:ext cx="908957" cy="227239"/>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400"/>
            <a:t>記入例</a:t>
          </a:r>
        </a:p>
      </xdr:txBody>
    </xdr:sp>
    <xdr:clientData/>
  </xdr:twoCellAnchor>
  <xdr:twoCellAnchor>
    <xdr:from>
      <xdr:col>4</xdr:col>
      <xdr:colOff>28575</xdr:colOff>
      <xdr:row>8</xdr:row>
      <xdr:rowOff>8031</xdr:rowOff>
    </xdr:from>
    <xdr:to>
      <xdr:col>4</xdr:col>
      <xdr:colOff>276225</xdr:colOff>
      <xdr:row>8</xdr:row>
      <xdr:rowOff>160431</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2191310" y="1789766"/>
          <a:ext cx="247650" cy="152400"/>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職名</a:t>
          </a:r>
          <a:endParaRPr kumimoji="1" lang="ja-JP" altLang="en-US" sz="7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22225</xdr:colOff>
      <xdr:row>8</xdr:row>
      <xdr:rowOff>19611</xdr:rowOff>
    </xdr:from>
    <xdr:to>
      <xdr:col>10</xdr:col>
      <xdr:colOff>269875</xdr:colOff>
      <xdr:row>8</xdr:row>
      <xdr:rowOff>170143</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4269254" y="1801346"/>
          <a:ext cx="247650" cy="15053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ysClr val="windowText" lastClr="000000"/>
              </a:solidFill>
              <a:latin typeface="ＭＳ ゴシック" panose="020B0609070205080204" pitchFamily="49" charset="-128"/>
              <a:ea typeface="ＭＳ ゴシック" panose="020B0609070205080204" pitchFamily="49" charset="-128"/>
            </a:rPr>
            <a:t>氏名</a:t>
          </a:r>
        </a:p>
      </xdr:txBody>
    </xdr:sp>
    <xdr:clientData/>
  </xdr:twoCellAnchor>
  <xdr:twoCellAnchor>
    <xdr:from>
      <xdr:col>17</xdr:col>
      <xdr:colOff>28575</xdr:colOff>
      <xdr:row>43</xdr:row>
      <xdr:rowOff>47625</xdr:rowOff>
    </xdr:from>
    <xdr:to>
      <xdr:col>18</xdr:col>
      <xdr:colOff>0</xdr:colOff>
      <xdr:row>43</xdr:row>
      <xdr:rowOff>514350</xdr:rowOff>
    </xdr:to>
    <xdr:sp macro="" textlink="">
      <xdr:nvSpPr>
        <xdr:cNvPr id="15" name="Rectangle 115">
          <a:extLst>
            <a:ext uri="{FF2B5EF4-FFF2-40B4-BE49-F238E27FC236}">
              <a16:creationId xmlns:a16="http://schemas.microsoft.com/office/drawing/2014/main" id="{00000000-0008-0000-0000-00000F000000}"/>
            </a:ext>
          </a:extLst>
        </xdr:cNvPr>
        <xdr:cNvSpPr>
          <a:spLocks noChangeArrowheads="1"/>
        </xdr:cNvSpPr>
      </xdr:nvSpPr>
      <xdr:spPr bwMode="auto">
        <a:xfrm>
          <a:off x="7162800" y="16202025"/>
          <a:ext cx="342900" cy="466725"/>
        </a:xfrm>
        <a:prstGeom prst="rect">
          <a:avLst/>
        </a:prstGeom>
        <a:noFill/>
        <a:ln w="38100">
          <a:solidFill>
            <a:srgbClr xmlns:mc="http://schemas.openxmlformats.org/markup-compatibility/2006" xmlns:a14="http://schemas.microsoft.com/office/drawing/2010/main" val="FF0000" mc:Ignorable="a14" a14:legacySpreadsheetColorIndex="10"/>
          </a:solidFill>
          <a:prstDash val="lgDash"/>
          <a:miter lim="800000"/>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19</xdr:col>
      <xdr:colOff>28575</xdr:colOff>
      <xdr:row>43</xdr:row>
      <xdr:rowOff>47625</xdr:rowOff>
    </xdr:from>
    <xdr:to>
      <xdr:col>23</xdr:col>
      <xdr:colOff>333375</xdr:colOff>
      <xdr:row>43</xdr:row>
      <xdr:rowOff>514350</xdr:rowOff>
    </xdr:to>
    <xdr:sp macro="" textlink="">
      <xdr:nvSpPr>
        <xdr:cNvPr id="22" name="Rectangle 115">
          <a:extLst>
            <a:ext uri="{FF2B5EF4-FFF2-40B4-BE49-F238E27FC236}">
              <a16:creationId xmlns:a16="http://schemas.microsoft.com/office/drawing/2014/main" id="{00000000-0008-0000-0000-000016000000}"/>
            </a:ext>
          </a:extLst>
        </xdr:cNvPr>
        <xdr:cNvSpPr>
          <a:spLocks noChangeArrowheads="1"/>
        </xdr:cNvSpPr>
      </xdr:nvSpPr>
      <xdr:spPr bwMode="auto">
        <a:xfrm>
          <a:off x="7905750" y="16202025"/>
          <a:ext cx="1714500" cy="466725"/>
        </a:xfrm>
        <a:prstGeom prst="rect">
          <a:avLst/>
        </a:prstGeom>
        <a:noFill/>
        <a:ln w="38100">
          <a:solidFill>
            <a:srgbClr xmlns:mc="http://schemas.openxmlformats.org/markup-compatibility/2006" xmlns:a14="http://schemas.microsoft.com/office/drawing/2010/main" val="FF0000" mc:Ignorable="a14" a14:legacySpreadsheetColorIndex="10"/>
          </a:solidFill>
          <a:prstDash val="lgDash"/>
          <a:miter lim="800000"/>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24</xdr:col>
      <xdr:colOff>28575</xdr:colOff>
      <xdr:row>43</xdr:row>
      <xdr:rowOff>47625</xdr:rowOff>
    </xdr:from>
    <xdr:to>
      <xdr:col>28</xdr:col>
      <xdr:colOff>333375</xdr:colOff>
      <xdr:row>43</xdr:row>
      <xdr:rowOff>514350</xdr:rowOff>
    </xdr:to>
    <xdr:sp macro="" textlink="">
      <xdr:nvSpPr>
        <xdr:cNvPr id="23" name="Rectangle 115">
          <a:extLst>
            <a:ext uri="{FF2B5EF4-FFF2-40B4-BE49-F238E27FC236}">
              <a16:creationId xmlns:a16="http://schemas.microsoft.com/office/drawing/2014/main" id="{00000000-0008-0000-0000-000017000000}"/>
            </a:ext>
          </a:extLst>
        </xdr:cNvPr>
        <xdr:cNvSpPr>
          <a:spLocks noChangeArrowheads="1"/>
        </xdr:cNvSpPr>
      </xdr:nvSpPr>
      <xdr:spPr bwMode="auto">
        <a:xfrm>
          <a:off x="9667875" y="16202025"/>
          <a:ext cx="1714500" cy="466725"/>
        </a:xfrm>
        <a:prstGeom prst="rect">
          <a:avLst/>
        </a:prstGeom>
        <a:noFill/>
        <a:ln w="38100">
          <a:solidFill>
            <a:srgbClr xmlns:mc="http://schemas.openxmlformats.org/markup-compatibility/2006" xmlns:a14="http://schemas.microsoft.com/office/drawing/2010/main" val="FF0000" mc:Ignorable="a14" a14:legacySpreadsheetColorIndex="10"/>
          </a:solidFill>
          <a:prstDash val="lgDash"/>
          <a:miter lim="800000"/>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30</xdr:col>
      <xdr:colOff>0</xdr:colOff>
      <xdr:row>0</xdr:row>
      <xdr:rowOff>57149</xdr:rowOff>
    </xdr:from>
    <xdr:to>
      <xdr:col>31</xdr:col>
      <xdr:colOff>723901</xdr:colOff>
      <xdr:row>2</xdr:row>
      <xdr:rowOff>66674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1934826" y="57149"/>
          <a:ext cx="1009650" cy="428625"/>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2000"/>
            <a:t>様式１</a:t>
          </a:r>
          <a:endParaRPr kumimoji="1" lang="ja-JP" altLang="en-US" sz="1050"/>
        </a:p>
      </xdr:txBody>
    </xdr:sp>
    <xdr:clientData/>
  </xdr:twoCellAnchor>
  <xdr:twoCellAnchor>
    <xdr:from>
      <xdr:col>1</xdr:col>
      <xdr:colOff>13607</xdr:colOff>
      <xdr:row>23</xdr:row>
      <xdr:rowOff>54430</xdr:rowOff>
    </xdr:from>
    <xdr:to>
      <xdr:col>2</xdr:col>
      <xdr:colOff>979714</xdr:colOff>
      <xdr:row>23</xdr:row>
      <xdr:rowOff>489857</xdr:rowOff>
    </xdr:to>
    <xdr:sp macro="" textlink="">
      <xdr:nvSpPr>
        <xdr:cNvPr id="5" name="AutoShape 6" hidden="1">
          <a:extLst>
            <a:ext uri="{FF2B5EF4-FFF2-40B4-BE49-F238E27FC236}">
              <a16:creationId xmlns:a16="http://schemas.microsoft.com/office/drawing/2014/main" id="{C7D5F9B0-A59C-4A63-A847-2C6A04EAF2D9}"/>
            </a:ext>
          </a:extLst>
        </xdr:cNvPr>
        <xdr:cNvSpPr>
          <a:spLocks noChangeArrowheads="1"/>
        </xdr:cNvSpPr>
      </xdr:nvSpPr>
      <xdr:spPr bwMode="auto">
        <a:xfrm>
          <a:off x="210457" y="7293430"/>
          <a:ext cx="1410607" cy="3465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23</xdr:row>
      <xdr:rowOff>54430</xdr:rowOff>
    </xdr:from>
    <xdr:to>
      <xdr:col>2</xdr:col>
      <xdr:colOff>979714</xdr:colOff>
      <xdr:row>23</xdr:row>
      <xdr:rowOff>489857</xdr:rowOff>
    </xdr:to>
    <xdr:sp macro="" textlink="">
      <xdr:nvSpPr>
        <xdr:cNvPr id="6" name="AutoShape 6" hidden="1">
          <a:extLst>
            <a:ext uri="{FF2B5EF4-FFF2-40B4-BE49-F238E27FC236}">
              <a16:creationId xmlns:a16="http://schemas.microsoft.com/office/drawing/2014/main" id="{F6AC09EB-4995-490B-B4D5-F56EEE786140}"/>
            </a:ext>
          </a:extLst>
        </xdr:cNvPr>
        <xdr:cNvSpPr>
          <a:spLocks noChangeArrowheads="1"/>
        </xdr:cNvSpPr>
      </xdr:nvSpPr>
      <xdr:spPr bwMode="auto">
        <a:xfrm>
          <a:off x="210457" y="7293430"/>
          <a:ext cx="1410607" cy="3465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23</xdr:row>
      <xdr:rowOff>54430</xdr:rowOff>
    </xdr:from>
    <xdr:to>
      <xdr:col>2</xdr:col>
      <xdr:colOff>979714</xdr:colOff>
      <xdr:row>23</xdr:row>
      <xdr:rowOff>489857</xdr:rowOff>
    </xdr:to>
    <xdr:sp macro="" textlink="">
      <xdr:nvSpPr>
        <xdr:cNvPr id="7" name="AutoShape 6" hidden="1">
          <a:extLst>
            <a:ext uri="{FF2B5EF4-FFF2-40B4-BE49-F238E27FC236}">
              <a16:creationId xmlns:a16="http://schemas.microsoft.com/office/drawing/2014/main" id="{B639CEB4-E564-4AED-8043-759675A1F008}"/>
            </a:ext>
          </a:extLst>
        </xdr:cNvPr>
        <xdr:cNvSpPr>
          <a:spLocks noChangeArrowheads="1"/>
        </xdr:cNvSpPr>
      </xdr:nvSpPr>
      <xdr:spPr bwMode="auto">
        <a:xfrm>
          <a:off x="210457" y="7293430"/>
          <a:ext cx="1410607" cy="3465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24</xdr:row>
      <xdr:rowOff>54430</xdr:rowOff>
    </xdr:from>
    <xdr:to>
      <xdr:col>2</xdr:col>
      <xdr:colOff>979714</xdr:colOff>
      <xdr:row>24</xdr:row>
      <xdr:rowOff>489857</xdr:rowOff>
    </xdr:to>
    <xdr:sp macro="" textlink="">
      <xdr:nvSpPr>
        <xdr:cNvPr id="8" name="AutoShape 6" hidden="1">
          <a:extLst>
            <a:ext uri="{FF2B5EF4-FFF2-40B4-BE49-F238E27FC236}">
              <a16:creationId xmlns:a16="http://schemas.microsoft.com/office/drawing/2014/main" id="{7F2285D8-8885-47F6-A6F5-DDC32EFE97C9}"/>
            </a:ext>
          </a:extLst>
        </xdr:cNvPr>
        <xdr:cNvSpPr>
          <a:spLocks noChangeArrowheads="1"/>
        </xdr:cNvSpPr>
      </xdr:nvSpPr>
      <xdr:spPr bwMode="auto">
        <a:xfrm>
          <a:off x="210457" y="7693480"/>
          <a:ext cx="1410607" cy="3465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24</xdr:row>
      <xdr:rowOff>54430</xdr:rowOff>
    </xdr:from>
    <xdr:to>
      <xdr:col>2</xdr:col>
      <xdr:colOff>979714</xdr:colOff>
      <xdr:row>24</xdr:row>
      <xdr:rowOff>489857</xdr:rowOff>
    </xdr:to>
    <xdr:sp macro="" textlink="">
      <xdr:nvSpPr>
        <xdr:cNvPr id="13" name="AutoShape 6" hidden="1">
          <a:extLst>
            <a:ext uri="{FF2B5EF4-FFF2-40B4-BE49-F238E27FC236}">
              <a16:creationId xmlns:a16="http://schemas.microsoft.com/office/drawing/2014/main" id="{888A14B5-1D1E-4885-84B4-419A00489C00}"/>
            </a:ext>
          </a:extLst>
        </xdr:cNvPr>
        <xdr:cNvSpPr>
          <a:spLocks noChangeArrowheads="1"/>
        </xdr:cNvSpPr>
      </xdr:nvSpPr>
      <xdr:spPr bwMode="auto">
        <a:xfrm>
          <a:off x="210457" y="7693480"/>
          <a:ext cx="1410607" cy="3465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24</xdr:row>
      <xdr:rowOff>54430</xdr:rowOff>
    </xdr:from>
    <xdr:to>
      <xdr:col>2</xdr:col>
      <xdr:colOff>979714</xdr:colOff>
      <xdr:row>24</xdr:row>
      <xdr:rowOff>489857</xdr:rowOff>
    </xdr:to>
    <xdr:sp macro="" textlink="">
      <xdr:nvSpPr>
        <xdr:cNvPr id="16" name="AutoShape 6" hidden="1">
          <a:extLst>
            <a:ext uri="{FF2B5EF4-FFF2-40B4-BE49-F238E27FC236}">
              <a16:creationId xmlns:a16="http://schemas.microsoft.com/office/drawing/2014/main" id="{A32CD59D-3894-4445-9EBB-78DC94D1371E}"/>
            </a:ext>
          </a:extLst>
        </xdr:cNvPr>
        <xdr:cNvSpPr>
          <a:spLocks noChangeArrowheads="1"/>
        </xdr:cNvSpPr>
      </xdr:nvSpPr>
      <xdr:spPr bwMode="auto">
        <a:xfrm>
          <a:off x="210457" y="7693480"/>
          <a:ext cx="1410607" cy="3465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29</xdr:row>
      <xdr:rowOff>54430</xdr:rowOff>
    </xdr:from>
    <xdr:to>
      <xdr:col>2</xdr:col>
      <xdr:colOff>979714</xdr:colOff>
      <xdr:row>29</xdr:row>
      <xdr:rowOff>489857</xdr:rowOff>
    </xdr:to>
    <xdr:sp macro="" textlink="">
      <xdr:nvSpPr>
        <xdr:cNvPr id="24" name="AutoShape 6" hidden="1">
          <a:extLst>
            <a:ext uri="{FF2B5EF4-FFF2-40B4-BE49-F238E27FC236}">
              <a16:creationId xmlns:a16="http://schemas.microsoft.com/office/drawing/2014/main" id="{F3041D51-3849-49E1-96A4-F3B6651A5C00}"/>
            </a:ext>
          </a:extLst>
        </xdr:cNvPr>
        <xdr:cNvSpPr>
          <a:spLocks noChangeArrowheads="1"/>
        </xdr:cNvSpPr>
      </xdr:nvSpPr>
      <xdr:spPr bwMode="auto">
        <a:xfrm>
          <a:off x="212138" y="10341430"/>
          <a:ext cx="1499694" cy="40367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29</xdr:row>
      <xdr:rowOff>54430</xdr:rowOff>
    </xdr:from>
    <xdr:to>
      <xdr:col>2</xdr:col>
      <xdr:colOff>979714</xdr:colOff>
      <xdr:row>29</xdr:row>
      <xdr:rowOff>489857</xdr:rowOff>
    </xdr:to>
    <xdr:sp macro="" textlink="">
      <xdr:nvSpPr>
        <xdr:cNvPr id="25" name="AutoShape 6" hidden="1">
          <a:extLst>
            <a:ext uri="{FF2B5EF4-FFF2-40B4-BE49-F238E27FC236}">
              <a16:creationId xmlns:a16="http://schemas.microsoft.com/office/drawing/2014/main" id="{4B61ED37-D96C-4463-A14F-78A19F90C221}"/>
            </a:ext>
          </a:extLst>
        </xdr:cNvPr>
        <xdr:cNvSpPr>
          <a:spLocks noChangeArrowheads="1"/>
        </xdr:cNvSpPr>
      </xdr:nvSpPr>
      <xdr:spPr bwMode="auto">
        <a:xfrm>
          <a:off x="212138" y="10341430"/>
          <a:ext cx="1499694" cy="40367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33</xdr:row>
      <xdr:rowOff>54430</xdr:rowOff>
    </xdr:from>
    <xdr:to>
      <xdr:col>2</xdr:col>
      <xdr:colOff>979714</xdr:colOff>
      <xdr:row>33</xdr:row>
      <xdr:rowOff>489857</xdr:rowOff>
    </xdr:to>
    <xdr:sp macro="" textlink="">
      <xdr:nvSpPr>
        <xdr:cNvPr id="26" name="AutoShape 6" hidden="1">
          <a:extLst>
            <a:ext uri="{FF2B5EF4-FFF2-40B4-BE49-F238E27FC236}">
              <a16:creationId xmlns:a16="http://schemas.microsoft.com/office/drawing/2014/main" id="{A5C3B7AD-4807-4C11-BD9E-A8E0CFB0B77A}"/>
            </a:ext>
          </a:extLst>
        </xdr:cNvPr>
        <xdr:cNvSpPr>
          <a:spLocks noChangeArrowheads="1"/>
        </xdr:cNvSpPr>
      </xdr:nvSpPr>
      <xdr:spPr bwMode="auto">
        <a:xfrm>
          <a:off x="210457" y="11293930"/>
          <a:ext cx="1410607" cy="3465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33</xdr:row>
      <xdr:rowOff>54430</xdr:rowOff>
    </xdr:from>
    <xdr:to>
      <xdr:col>2</xdr:col>
      <xdr:colOff>979714</xdr:colOff>
      <xdr:row>33</xdr:row>
      <xdr:rowOff>489857</xdr:rowOff>
    </xdr:to>
    <xdr:sp macro="" textlink="">
      <xdr:nvSpPr>
        <xdr:cNvPr id="27" name="AutoShape 6" hidden="1">
          <a:extLst>
            <a:ext uri="{FF2B5EF4-FFF2-40B4-BE49-F238E27FC236}">
              <a16:creationId xmlns:a16="http://schemas.microsoft.com/office/drawing/2014/main" id="{D883F5E5-45EA-4AC2-AFFA-386F2D67080B}"/>
            </a:ext>
          </a:extLst>
        </xdr:cNvPr>
        <xdr:cNvSpPr>
          <a:spLocks noChangeArrowheads="1"/>
        </xdr:cNvSpPr>
      </xdr:nvSpPr>
      <xdr:spPr bwMode="auto">
        <a:xfrm>
          <a:off x="210457" y="11293930"/>
          <a:ext cx="1410607" cy="3465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33</xdr:row>
      <xdr:rowOff>54430</xdr:rowOff>
    </xdr:from>
    <xdr:to>
      <xdr:col>2</xdr:col>
      <xdr:colOff>979714</xdr:colOff>
      <xdr:row>33</xdr:row>
      <xdr:rowOff>489857</xdr:rowOff>
    </xdr:to>
    <xdr:sp macro="" textlink="">
      <xdr:nvSpPr>
        <xdr:cNvPr id="28" name="AutoShape 6" hidden="1">
          <a:extLst>
            <a:ext uri="{FF2B5EF4-FFF2-40B4-BE49-F238E27FC236}">
              <a16:creationId xmlns:a16="http://schemas.microsoft.com/office/drawing/2014/main" id="{5CEBF0CC-8FF7-46CC-81EA-B05FFAD35F91}"/>
            </a:ext>
          </a:extLst>
        </xdr:cNvPr>
        <xdr:cNvSpPr>
          <a:spLocks noChangeArrowheads="1"/>
        </xdr:cNvSpPr>
      </xdr:nvSpPr>
      <xdr:spPr bwMode="auto">
        <a:xfrm>
          <a:off x="210457" y="11293930"/>
          <a:ext cx="1410607" cy="3465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37</xdr:row>
      <xdr:rowOff>54430</xdr:rowOff>
    </xdr:from>
    <xdr:to>
      <xdr:col>2</xdr:col>
      <xdr:colOff>979714</xdr:colOff>
      <xdr:row>37</xdr:row>
      <xdr:rowOff>489857</xdr:rowOff>
    </xdr:to>
    <xdr:sp macro="" textlink="">
      <xdr:nvSpPr>
        <xdr:cNvPr id="29" name="AutoShape 6" hidden="1">
          <a:extLst>
            <a:ext uri="{FF2B5EF4-FFF2-40B4-BE49-F238E27FC236}">
              <a16:creationId xmlns:a16="http://schemas.microsoft.com/office/drawing/2014/main" id="{38F0B7DD-2020-4AA7-85F5-C1123B464B6D}"/>
            </a:ext>
          </a:extLst>
        </xdr:cNvPr>
        <xdr:cNvSpPr>
          <a:spLocks noChangeArrowheads="1"/>
        </xdr:cNvSpPr>
      </xdr:nvSpPr>
      <xdr:spPr bwMode="auto">
        <a:xfrm>
          <a:off x="210457" y="12894130"/>
          <a:ext cx="1410607" cy="3465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37</xdr:row>
      <xdr:rowOff>54430</xdr:rowOff>
    </xdr:from>
    <xdr:to>
      <xdr:col>2</xdr:col>
      <xdr:colOff>979714</xdr:colOff>
      <xdr:row>37</xdr:row>
      <xdr:rowOff>489857</xdr:rowOff>
    </xdr:to>
    <xdr:sp macro="" textlink="">
      <xdr:nvSpPr>
        <xdr:cNvPr id="30" name="AutoShape 6" hidden="1">
          <a:extLst>
            <a:ext uri="{FF2B5EF4-FFF2-40B4-BE49-F238E27FC236}">
              <a16:creationId xmlns:a16="http://schemas.microsoft.com/office/drawing/2014/main" id="{26820B84-D5FF-4763-A78D-FFEB2CA581DC}"/>
            </a:ext>
          </a:extLst>
        </xdr:cNvPr>
        <xdr:cNvSpPr>
          <a:spLocks noChangeArrowheads="1"/>
        </xdr:cNvSpPr>
      </xdr:nvSpPr>
      <xdr:spPr bwMode="auto">
        <a:xfrm>
          <a:off x="210457" y="12894130"/>
          <a:ext cx="1410607" cy="3465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37</xdr:row>
      <xdr:rowOff>54430</xdr:rowOff>
    </xdr:from>
    <xdr:to>
      <xdr:col>2</xdr:col>
      <xdr:colOff>979714</xdr:colOff>
      <xdr:row>37</xdr:row>
      <xdr:rowOff>489857</xdr:rowOff>
    </xdr:to>
    <xdr:sp macro="" textlink="">
      <xdr:nvSpPr>
        <xdr:cNvPr id="31" name="AutoShape 6" hidden="1">
          <a:extLst>
            <a:ext uri="{FF2B5EF4-FFF2-40B4-BE49-F238E27FC236}">
              <a16:creationId xmlns:a16="http://schemas.microsoft.com/office/drawing/2014/main" id="{92FE950A-4172-4FD1-8CD2-A4A6A6AFDA29}"/>
            </a:ext>
          </a:extLst>
        </xdr:cNvPr>
        <xdr:cNvSpPr>
          <a:spLocks noChangeArrowheads="1"/>
        </xdr:cNvSpPr>
      </xdr:nvSpPr>
      <xdr:spPr bwMode="auto">
        <a:xfrm>
          <a:off x="210457" y="12894130"/>
          <a:ext cx="1410607" cy="3465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38</xdr:row>
      <xdr:rowOff>54430</xdr:rowOff>
    </xdr:from>
    <xdr:to>
      <xdr:col>2</xdr:col>
      <xdr:colOff>979714</xdr:colOff>
      <xdr:row>38</xdr:row>
      <xdr:rowOff>489857</xdr:rowOff>
    </xdr:to>
    <xdr:sp macro="" textlink="">
      <xdr:nvSpPr>
        <xdr:cNvPr id="32" name="AutoShape 6" hidden="1">
          <a:extLst>
            <a:ext uri="{FF2B5EF4-FFF2-40B4-BE49-F238E27FC236}">
              <a16:creationId xmlns:a16="http://schemas.microsoft.com/office/drawing/2014/main" id="{310EE34B-5963-4795-9530-199D330B034D}"/>
            </a:ext>
          </a:extLst>
        </xdr:cNvPr>
        <xdr:cNvSpPr>
          <a:spLocks noChangeArrowheads="1"/>
        </xdr:cNvSpPr>
      </xdr:nvSpPr>
      <xdr:spPr bwMode="auto">
        <a:xfrm>
          <a:off x="210457" y="13294180"/>
          <a:ext cx="1410607" cy="3465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38</xdr:row>
      <xdr:rowOff>54430</xdr:rowOff>
    </xdr:from>
    <xdr:to>
      <xdr:col>2</xdr:col>
      <xdr:colOff>979714</xdr:colOff>
      <xdr:row>38</xdr:row>
      <xdr:rowOff>489857</xdr:rowOff>
    </xdr:to>
    <xdr:sp macro="" textlink="">
      <xdr:nvSpPr>
        <xdr:cNvPr id="33" name="AutoShape 6" hidden="1">
          <a:extLst>
            <a:ext uri="{FF2B5EF4-FFF2-40B4-BE49-F238E27FC236}">
              <a16:creationId xmlns:a16="http://schemas.microsoft.com/office/drawing/2014/main" id="{BB559BCF-FDAA-453C-B26A-532F7F7FEFAF}"/>
            </a:ext>
          </a:extLst>
        </xdr:cNvPr>
        <xdr:cNvSpPr>
          <a:spLocks noChangeArrowheads="1"/>
        </xdr:cNvSpPr>
      </xdr:nvSpPr>
      <xdr:spPr bwMode="auto">
        <a:xfrm>
          <a:off x="210457" y="13294180"/>
          <a:ext cx="1410607" cy="3465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38</xdr:row>
      <xdr:rowOff>54430</xdr:rowOff>
    </xdr:from>
    <xdr:to>
      <xdr:col>2</xdr:col>
      <xdr:colOff>979714</xdr:colOff>
      <xdr:row>38</xdr:row>
      <xdr:rowOff>489857</xdr:rowOff>
    </xdr:to>
    <xdr:sp macro="" textlink="">
      <xdr:nvSpPr>
        <xdr:cNvPr id="34" name="AutoShape 6" hidden="1">
          <a:extLst>
            <a:ext uri="{FF2B5EF4-FFF2-40B4-BE49-F238E27FC236}">
              <a16:creationId xmlns:a16="http://schemas.microsoft.com/office/drawing/2014/main" id="{85E073D7-1295-482F-B860-1F4E126D07F4}"/>
            </a:ext>
          </a:extLst>
        </xdr:cNvPr>
        <xdr:cNvSpPr>
          <a:spLocks noChangeArrowheads="1"/>
        </xdr:cNvSpPr>
      </xdr:nvSpPr>
      <xdr:spPr bwMode="auto">
        <a:xfrm>
          <a:off x="210457" y="13294180"/>
          <a:ext cx="1410607" cy="3465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24</xdr:row>
      <xdr:rowOff>54430</xdr:rowOff>
    </xdr:from>
    <xdr:to>
      <xdr:col>2</xdr:col>
      <xdr:colOff>979714</xdr:colOff>
      <xdr:row>24</xdr:row>
      <xdr:rowOff>489857</xdr:rowOff>
    </xdr:to>
    <xdr:sp macro="" textlink="">
      <xdr:nvSpPr>
        <xdr:cNvPr id="35" name="AutoShape 6" hidden="1">
          <a:extLst>
            <a:ext uri="{FF2B5EF4-FFF2-40B4-BE49-F238E27FC236}">
              <a16:creationId xmlns:a16="http://schemas.microsoft.com/office/drawing/2014/main" id="{FD0D1AEF-C7AA-454D-A50C-4DFAF946E534}"/>
            </a:ext>
          </a:extLst>
        </xdr:cNvPr>
        <xdr:cNvSpPr>
          <a:spLocks noChangeArrowheads="1"/>
        </xdr:cNvSpPr>
      </xdr:nvSpPr>
      <xdr:spPr bwMode="auto">
        <a:xfrm>
          <a:off x="210457" y="8465005"/>
          <a:ext cx="1677307" cy="40367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24</xdr:row>
      <xdr:rowOff>54430</xdr:rowOff>
    </xdr:from>
    <xdr:to>
      <xdr:col>2</xdr:col>
      <xdr:colOff>979714</xdr:colOff>
      <xdr:row>24</xdr:row>
      <xdr:rowOff>489857</xdr:rowOff>
    </xdr:to>
    <xdr:sp macro="" textlink="">
      <xdr:nvSpPr>
        <xdr:cNvPr id="36" name="AutoShape 6" hidden="1">
          <a:extLst>
            <a:ext uri="{FF2B5EF4-FFF2-40B4-BE49-F238E27FC236}">
              <a16:creationId xmlns:a16="http://schemas.microsoft.com/office/drawing/2014/main" id="{30103878-A89A-4D27-B9C0-E8BC4AE4F8C2}"/>
            </a:ext>
          </a:extLst>
        </xdr:cNvPr>
        <xdr:cNvSpPr>
          <a:spLocks noChangeArrowheads="1"/>
        </xdr:cNvSpPr>
      </xdr:nvSpPr>
      <xdr:spPr bwMode="auto">
        <a:xfrm>
          <a:off x="210457" y="8465005"/>
          <a:ext cx="1677307" cy="40367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24</xdr:row>
      <xdr:rowOff>54430</xdr:rowOff>
    </xdr:from>
    <xdr:to>
      <xdr:col>2</xdr:col>
      <xdr:colOff>979714</xdr:colOff>
      <xdr:row>24</xdr:row>
      <xdr:rowOff>489857</xdr:rowOff>
    </xdr:to>
    <xdr:sp macro="" textlink="">
      <xdr:nvSpPr>
        <xdr:cNvPr id="37" name="AutoShape 6" hidden="1">
          <a:extLst>
            <a:ext uri="{FF2B5EF4-FFF2-40B4-BE49-F238E27FC236}">
              <a16:creationId xmlns:a16="http://schemas.microsoft.com/office/drawing/2014/main" id="{26EB0770-8A67-4225-9753-ABFABD7229B3}"/>
            </a:ext>
          </a:extLst>
        </xdr:cNvPr>
        <xdr:cNvSpPr>
          <a:spLocks noChangeArrowheads="1"/>
        </xdr:cNvSpPr>
      </xdr:nvSpPr>
      <xdr:spPr bwMode="auto">
        <a:xfrm>
          <a:off x="210457" y="8465005"/>
          <a:ext cx="1677307" cy="40367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108857</xdr:rowOff>
    </xdr:from>
    <xdr:to>
      <xdr:col>1</xdr:col>
      <xdr:colOff>2390775</xdr:colOff>
      <xdr:row>7</xdr:row>
      <xdr:rowOff>272143</xdr:rowOff>
    </xdr:to>
    <xdr:sp macro="" textlink="">
      <xdr:nvSpPr>
        <xdr:cNvPr id="2" name="AutoShape 2" hidden="1">
          <a:extLst>
            <a:ext uri="{FF2B5EF4-FFF2-40B4-BE49-F238E27FC236}">
              <a16:creationId xmlns:a16="http://schemas.microsoft.com/office/drawing/2014/main" id="{00000000-0008-0000-0100-000002000000}"/>
            </a:ext>
          </a:extLst>
        </xdr:cNvPr>
        <xdr:cNvSpPr>
          <a:spLocks noChangeArrowheads="1"/>
        </xdr:cNvSpPr>
      </xdr:nvSpPr>
      <xdr:spPr bwMode="auto">
        <a:xfrm flipH="1">
          <a:off x="276225" y="1337582"/>
          <a:ext cx="1571625" cy="382361"/>
        </a:xfrm>
        <a:prstGeom prst="wedgeRectCallout">
          <a:avLst>
            <a:gd name="adj1" fmla="val -55579"/>
            <a:gd name="adj2" fmla="val 140000"/>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参加チーム数を記入してください</a:t>
          </a:r>
        </a:p>
      </xdr:txBody>
    </xdr:sp>
    <xdr:clientData/>
  </xdr:twoCellAnchor>
  <xdr:twoCellAnchor>
    <xdr:from>
      <xdr:col>1</xdr:col>
      <xdr:colOff>13607</xdr:colOff>
      <xdr:row>42</xdr:row>
      <xdr:rowOff>54430</xdr:rowOff>
    </xdr:from>
    <xdr:to>
      <xdr:col>2</xdr:col>
      <xdr:colOff>979714</xdr:colOff>
      <xdr:row>42</xdr:row>
      <xdr:rowOff>489857</xdr:rowOff>
    </xdr:to>
    <xdr:sp macro="" textlink="">
      <xdr:nvSpPr>
        <xdr:cNvPr id="3" name="AutoShape 6" hidden="1">
          <a:extLst>
            <a:ext uri="{FF2B5EF4-FFF2-40B4-BE49-F238E27FC236}">
              <a16:creationId xmlns:a16="http://schemas.microsoft.com/office/drawing/2014/main" id="{00000000-0008-0000-0100-000003000000}"/>
            </a:ext>
          </a:extLst>
        </xdr:cNvPr>
        <xdr:cNvSpPr>
          <a:spLocks noChangeArrowheads="1"/>
        </xdr:cNvSpPr>
      </xdr:nvSpPr>
      <xdr:spPr bwMode="auto">
        <a:xfrm>
          <a:off x="289832" y="9388930"/>
          <a:ext cx="2537732" cy="15920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44</xdr:row>
      <xdr:rowOff>54430</xdr:rowOff>
    </xdr:from>
    <xdr:to>
      <xdr:col>2</xdr:col>
      <xdr:colOff>979714</xdr:colOff>
      <xdr:row>44</xdr:row>
      <xdr:rowOff>489857</xdr:rowOff>
    </xdr:to>
    <xdr:sp macro="" textlink="">
      <xdr:nvSpPr>
        <xdr:cNvPr id="4" name="AutoShape 6" hidden="1">
          <a:extLst>
            <a:ext uri="{FF2B5EF4-FFF2-40B4-BE49-F238E27FC236}">
              <a16:creationId xmlns:a16="http://schemas.microsoft.com/office/drawing/2014/main" id="{00000000-0008-0000-0100-000004000000}"/>
            </a:ext>
          </a:extLst>
        </xdr:cNvPr>
        <xdr:cNvSpPr>
          <a:spLocks noChangeArrowheads="1"/>
        </xdr:cNvSpPr>
      </xdr:nvSpPr>
      <xdr:spPr bwMode="auto">
        <a:xfrm>
          <a:off x="289832" y="9808030"/>
          <a:ext cx="2537732" cy="15920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42</xdr:row>
      <xdr:rowOff>54430</xdr:rowOff>
    </xdr:from>
    <xdr:to>
      <xdr:col>2</xdr:col>
      <xdr:colOff>979714</xdr:colOff>
      <xdr:row>42</xdr:row>
      <xdr:rowOff>489857</xdr:rowOff>
    </xdr:to>
    <xdr:sp macro="" textlink="">
      <xdr:nvSpPr>
        <xdr:cNvPr id="5" name="AutoShape 6" hidden="1">
          <a:extLst>
            <a:ext uri="{FF2B5EF4-FFF2-40B4-BE49-F238E27FC236}">
              <a16:creationId xmlns:a16="http://schemas.microsoft.com/office/drawing/2014/main" id="{00000000-0008-0000-0100-000005000000}"/>
            </a:ext>
          </a:extLst>
        </xdr:cNvPr>
        <xdr:cNvSpPr>
          <a:spLocks noChangeArrowheads="1"/>
        </xdr:cNvSpPr>
      </xdr:nvSpPr>
      <xdr:spPr bwMode="auto">
        <a:xfrm>
          <a:off x="289832" y="9388930"/>
          <a:ext cx="2537732" cy="15920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38</xdr:row>
      <xdr:rowOff>54430</xdr:rowOff>
    </xdr:from>
    <xdr:to>
      <xdr:col>2</xdr:col>
      <xdr:colOff>979714</xdr:colOff>
      <xdr:row>38</xdr:row>
      <xdr:rowOff>489857</xdr:rowOff>
    </xdr:to>
    <xdr:sp macro="" textlink="">
      <xdr:nvSpPr>
        <xdr:cNvPr id="6" name="AutoShape 6" hidden="1">
          <a:extLst>
            <a:ext uri="{FF2B5EF4-FFF2-40B4-BE49-F238E27FC236}">
              <a16:creationId xmlns:a16="http://schemas.microsoft.com/office/drawing/2014/main" id="{00000000-0008-0000-0100-000006000000}"/>
            </a:ext>
          </a:extLst>
        </xdr:cNvPr>
        <xdr:cNvSpPr>
          <a:spLocks noChangeArrowheads="1"/>
        </xdr:cNvSpPr>
      </xdr:nvSpPr>
      <xdr:spPr bwMode="auto">
        <a:xfrm>
          <a:off x="289832" y="8550730"/>
          <a:ext cx="2537732" cy="15920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44</xdr:row>
      <xdr:rowOff>54430</xdr:rowOff>
    </xdr:from>
    <xdr:to>
      <xdr:col>2</xdr:col>
      <xdr:colOff>979714</xdr:colOff>
      <xdr:row>44</xdr:row>
      <xdr:rowOff>489857</xdr:rowOff>
    </xdr:to>
    <xdr:sp macro="" textlink="">
      <xdr:nvSpPr>
        <xdr:cNvPr id="7" name="AutoShape 6" hidden="1">
          <a:extLst>
            <a:ext uri="{FF2B5EF4-FFF2-40B4-BE49-F238E27FC236}">
              <a16:creationId xmlns:a16="http://schemas.microsoft.com/office/drawing/2014/main" id="{00000000-0008-0000-0100-000007000000}"/>
            </a:ext>
          </a:extLst>
        </xdr:cNvPr>
        <xdr:cNvSpPr>
          <a:spLocks noChangeArrowheads="1"/>
        </xdr:cNvSpPr>
      </xdr:nvSpPr>
      <xdr:spPr bwMode="auto">
        <a:xfrm>
          <a:off x="289832" y="9808030"/>
          <a:ext cx="2537732" cy="15920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44</xdr:row>
      <xdr:rowOff>54430</xdr:rowOff>
    </xdr:from>
    <xdr:to>
      <xdr:col>2</xdr:col>
      <xdr:colOff>979714</xdr:colOff>
      <xdr:row>44</xdr:row>
      <xdr:rowOff>489857</xdr:rowOff>
    </xdr:to>
    <xdr:sp macro="" textlink="">
      <xdr:nvSpPr>
        <xdr:cNvPr id="8" name="AutoShape 6" hidden="1">
          <a:extLst>
            <a:ext uri="{FF2B5EF4-FFF2-40B4-BE49-F238E27FC236}">
              <a16:creationId xmlns:a16="http://schemas.microsoft.com/office/drawing/2014/main" id="{00000000-0008-0000-0100-000008000000}"/>
            </a:ext>
          </a:extLst>
        </xdr:cNvPr>
        <xdr:cNvSpPr>
          <a:spLocks noChangeArrowheads="1"/>
        </xdr:cNvSpPr>
      </xdr:nvSpPr>
      <xdr:spPr bwMode="auto">
        <a:xfrm>
          <a:off x="289832" y="9808030"/>
          <a:ext cx="2537732" cy="15920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2</xdr:col>
      <xdr:colOff>9525</xdr:colOff>
      <xdr:row>7</xdr:row>
      <xdr:rowOff>247650</xdr:rowOff>
    </xdr:from>
    <xdr:to>
      <xdr:col>26</xdr:col>
      <xdr:colOff>2447925</xdr:colOff>
      <xdr:row>19</xdr:row>
      <xdr:rowOff>142875</xdr:rowOff>
    </xdr:to>
    <xdr:sp macro="" textlink="">
      <xdr:nvSpPr>
        <xdr:cNvPr id="9" name="AutoShape 11" hidden="1">
          <a:extLst>
            <a:ext uri="{FF2B5EF4-FFF2-40B4-BE49-F238E27FC236}">
              <a16:creationId xmlns:a16="http://schemas.microsoft.com/office/drawing/2014/main" id="{00000000-0008-0000-0100-000009000000}"/>
            </a:ext>
          </a:extLst>
        </xdr:cNvPr>
        <xdr:cNvSpPr>
          <a:spLocks noChangeArrowheads="1"/>
        </xdr:cNvSpPr>
      </xdr:nvSpPr>
      <xdr:spPr bwMode="auto">
        <a:xfrm>
          <a:off x="1857375" y="1695450"/>
          <a:ext cx="18411825" cy="2543175"/>
        </a:xfrm>
        <a:prstGeom prst="flowChartAlternateProcess">
          <a:avLst/>
        </a:prstGeom>
        <a:noFill/>
        <a:ln w="57150">
          <a:solidFill>
            <a:srgbClr val="FF0000"/>
          </a:solidFill>
          <a:prstDash val="dash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20</xdr:row>
      <xdr:rowOff>0</xdr:rowOff>
    </xdr:from>
    <xdr:to>
      <xdr:col>26</xdr:col>
      <xdr:colOff>2419350</xdr:colOff>
      <xdr:row>74</xdr:row>
      <xdr:rowOff>0</xdr:rowOff>
    </xdr:to>
    <xdr:sp macro="" textlink="">
      <xdr:nvSpPr>
        <xdr:cNvPr id="10" name="AutoShape 14" hidden="1">
          <a:extLst>
            <a:ext uri="{FF2B5EF4-FFF2-40B4-BE49-F238E27FC236}">
              <a16:creationId xmlns:a16="http://schemas.microsoft.com/office/drawing/2014/main" id="{00000000-0008-0000-0100-00000A000000}"/>
            </a:ext>
          </a:extLst>
        </xdr:cNvPr>
        <xdr:cNvSpPr>
          <a:spLocks noChangeArrowheads="1"/>
        </xdr:cNvSpPr>
      </xdr:nvSpPr>
      <xdr:spPr bwMode="auto">
        <a:xfrm>
          <a:off x="1857375" y="4305300"/>
          <a:ext cx="18383250" cy="10477500"/>
        </a:xfrm>
        <a:custGeom>
          <a:avLst/>
          <a:gdLst>
            <a:gd name="T0" fmla="*/ 0 w 22288500"/>
            <a:gd name="T1" fmla="*/ 0 h 32262536"/>
            <a:gd name="T2" fmla="*/ 1 w 22288500"/>
            <a:gd name="T3" fmla="*/ 0 h 32262536"/>
            <a:gd name="T4" fmla="*/ 2 w 22288500"/>
            <a:gd name="T5" fmla="*/ 0 h 32262536"/>
            <a:gd name="T6" fmla="*/ 8 w 22288500"/>
            <a:gd name="T7" fmla="*/ 0 h 32262536"/>
            <a:gd name="T8" fmla="*/ 9 w 22288500"/>
            <a:gd name="T9" fmla="*/ 0 h 32262536"/>
            <a:gd name="T10" fmla="*/ 10 w 22288500"/>
            <a:gd name="T11" fmla="*/ 0 h 32262536"/>
            <a:gd name="T12" fmla="*/ 10 w 22288500"/>
            <a:gd name="T13" fmla="*/ 0 h 32262536"/>
            <a:gd name="T14" fmla="*/ 9 w 22288500"/>
            <a:gd name="T15" fmla="*/ 0 h 32262536"/>
            <a:gd name="T16" fmla="*/ 8 w 22288500"/>
            <a:gd name="T17" fmla="*/ 0 h 32262536"/>
            <a:gd name="T18" fmla="*/ 2 w 22288500"/>
            <a:gd name="T19" fmla="*/ 0 h 32262536"/>
            <a:gd name="T20" fmla="*/ 1 w 22288500"/>
            <a:gd name="T21" fmla="*/ 0 h 32262536"/>
            <a:gd name="T22" fmla="*/ 1 w 22288500"/>
            <a:gd name="T23" fmla="*/ 0 h 32262536"/>
            <a:gd name="T24" fmla="*/ 0 w 22288500"/>
            <a:gd name="T25" fmla="*/ 0 h 32262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2288500"/>
            <a:gd name="T40" fmla="*/ 0 h 32262536"/>
            <a:gd name="T41" fmla="*/ 22288500 w 22288500"/>
            <a:gd name="T42" fmla="*/ 32262536 h 32262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2288500" h="32262536">
              <a:moveTo>
                <a:pt x="0" y="3714751"/>
              </a:moveTo>
              <a:cubicBezTo>
                <a:pt x="1" y="2729537"/>
                <a:pt x="391377" y="1784676"/>
                <a:pt x="1088029" y="1088026"/>
              </a:cubicBezTo>
              <a:cubicBezTo>
                <a:pt x="1784681" y="391376"/>
                <a:pt x="2729544" y="3"/>
                <a:pt x="3714757" y="4"/>
              </a:cubicBezTo>
              <a:lnTo>
                <a:pt x="18573749" y="0"/>
              </a:lnTo>
              <a:cubicBezTo>
                <a:pt x="19558963" y="1"/>
                <a:pt x="20503824" y="391377"/>
                <a:pt x="21200474" y="1088029"/>
              </a:cubicBezTo>
              <a:cubicBezTo>
                <a:pt x="21897124" y="1784681"/>
                <a:pt x="22288497" y="2729544"/>
                <a:pt x="22288496" y="3714757"/>
              </a:cubicBezTo>
              <a:cubicBezTo>
                <a:pt x="22288497" y="11992433"/>
                <a:pt x="22288499" y="20270109"/>
                <a:pt x="22288500" y="28547785"/>
              </a:cubicBezTo>
              <a:cubicBezTo>
                <a:pt x="22288500" y="29532999"/>
                <a:pt x="21897125" y="30477860"/>
                <a:pt x="21200474" y="31174511"/>
              </a:cubicBezTo>
              <a:cubicBezTo>
                <a:pt x="20503823" y="31871162"/>
                <a:pt x="19558961" y="32262536"/>
                <a:pt x="18573747" y="32262536"/>
              </a:cubicBezTo>
              <a:lnTo>
                <a:pt x="3714751" y="32262536"/>
              </a:lnTo>
              <a:cubicBezTo>
                <a:pt x="2729537" y="32262535"/>
                <a:pt x="1784676" y="31871160"/>
                <a:pt x="1088025" y="31174508"/>
              </a:cubicBezTo>
              <a:cubicBezTo>
                <a:pt x="391374" y="30477856"/>
                <a:pt x="1" y="29532994"/>
                <a:pt x="2" y="28547780"/>
              </a:cubicBezTo>
              <a:cubicBezTo>
                <a:pt x="1" y="20270104"/>
                <a:pt x="1" y="11992427"/>
                <a:pt x="0" y="3714751"/>
              </a:cubicBezTo>
              <a:close/>
            </a:path>
          </a:pathLst>
        </a:custGeom>
        <a:noFill/>
        <a:ln w="57150">
          <a:solidFill>
            <a:srgbClr val="002060"/>
          </a:solidFill>
          <a:prstDash val="lg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136071</xdr:colOff>
      <xdr:row>20</xdr:row>
      <xdr:rowOff>68036</xdr:rowOff>
    </xdr:from>
    <xdr:to>
      <xdr:col>3</xdr:col>
      <xdr:colOff>285750</xdr:colOff>
      <xdr:row>74</xdr:row>
      <xdr:rowOff>0</xdr:rowOff>
    </xdr:to>
    <xdr:sp macro="" textlink="">
      <xdr:nvSpPr>
        <xdr:cNvPr id="11" name="右中かっこ 10" hidden="1">
          <a:extLst>
            <a:ext uri="{FF2B5EF4-FFF2-40B4-BE49-F238E27FC236}">
              <a16:creationId xmlns:a16="http://schemas.microsoft.com/office/drawing/2014/main" id="{00000000-0008-0000-0100-00000B000000}"/>
            </a:ext>
          </a:extLst>
        </xdr:cNvPr>
        <xdr:cNvSpPr/>
      </xdr:nvSpPr>
      <xdr:spPr>
        <a:xfrm>
          <a:off x="1983921" y="4373336"/>
          <a:ext cx="1264104" cy="10409464"/>
        </a:xfrm>
        <a:prstGeom prst="rightBrace">
          <a:avLst>
            <a:gd name="adj1" fmla="val 8333"/>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421821</xdr:colOff>
      <xdr:row>44</xdr:row>
      <xdr:rowOff>149679</xdr:rowOff>
    </xdr:from>
    <xdr:to>
      <xdr:col>4</xdr:col>
      <xdr:colOff>0</xdr:colOff>
      <xdr:row>50</xdr:row>
      <xdr:rowOff>27215</xdr:rowOff>
    </xdr:to>
    <xdr:sp macro="" textlink="">
      <xdr:nvSpPr>
        <xdr:cNvPr id="12" name="テキスト ボックス 11" hidden="1">
          <a:extLst>
            <a:ext uri="{FF2B5EF4-FFF2-40B4-BE49-F238E27FC236}">
              <a16:creationId xmlns:a16="http://schemas.microsoft.com/office/drawing/2014/main" id="{00000000-0008-0000-0100-00000C000000}"/>
            </a:ext>
          </a:extLst>
        </xdr:cNvPr>
        <xdr:cNvSpPr txBox="1"/>
      </xdr:nvSpPr>
      <xdr:spPr>
        <a:xfrm>
          <a:off x="3384096" y="9903279"/>
          <a:ext cx="464004" cy="113483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2000"/>
            </a:lnSpc>
          </a:pPr>
          <a:r>
            <a:rPr kumimoji="1" lang="ja-JP" altLang="en-US" sz="1800"/>
            <a:t>行程が複数ある場合は，行を挿入してください</a:t>
          </a:r>
        </a:p>
      </xdr:txBody>
    </xdr:sp>
    <xdr:clientData/>
  </xdr:twoCellAnchor>
  <xdr:twoCellAnchor>
    <xdr:from>
      <xdr:col>3</xdr:col>
      <xdr:colOff>180975</xdr:colOff>
      <xdr:row>74</xdr:row>
      <xdr:rowOff>9525</xdr:rowOff>
    </xdr:from>
    <xdr:to>
      <xdr:col>4</xdr:col>
      <xdr:colOff>0</xdr:colOff>
      <xdr:row>75</xdr:row>
      <xdr:rowOff>0</xdr:rowOff>
    </xdr:to>
    <xdr:sp macro="" textlink="">
      <xdr:nvSpPr>
        <xdr:cNvPr id="13" name="AutoShape 34" hidden="1">
          <a:extLst>
            <a:ext uri="{FF2B5EF4-FFF2-40B4-BE49-F238E27FC236}">
              <a16:creationId xmlns:a16="http://schemas.microsoft.com/office/drawing/2014/main" id="{00000000-0008-0000-0100-00000D000000}"/>
            </a:ext>
          </a:extLst>
        </xdr:cNvPr>
        <xdr:cNvSpPr>
          <a:spLocks noChangeArrowheads="1"/>
        </xdr:cNvSpPr>
      </xdr:nvSpPr>
      <xdr:spPr bwMode="auto">
        <a:xfrm>
          <a:off x="3143250" y="14792325"/>
          <a:ext cx="704850" cy="257175"/>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1115785</xdr:colOff>
      <xdr:row>3</xdr:row>
      <xdr:rowOff>0</xdr:rowOff>
    </xdr:from>
    <xdr:to>
      <xdr:col>26</xdr:col>
      <xdr:colOff>2462892</xdr:colOff>
      <xdr:row>3</xdr:row>
      <xdr:rowOff>136071</xdr:rowOff>
    </xdr:to>
    <xdr:sp macro="" textlink="">
      <xdr:nvSpPr>
        <xdr:cNvPr id="14" name="テキスト ボックス 13" hidden="1">
          <a:extLst>
            <a:ext uri="{FF2B5EF4-FFF2-40B4-BE49-F238E27FC236}">
              <a16:creationId xmlns:a16="http://schemas.microsoft.com/office/drawing/2014/main" id="{00000000-0008-0000-0100-00000E000000}"/>
            </a:ext>
          </a:extLst>
        </xdr:cNvPr>
        <xdr:cNvSpPr txBox="1"/>
      </xdr:nvSpPr>
      <xdr:spPr>
        <a:xfrm>
          <a:off x="18937060" y="561975"/>
          <a:ext cx="1347107" cy="136071"/>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400"/>
            <a:t>記入例</a:t>
          </a:r>
        </a:p>
      </xdr:txBody>
    </xdr:sp>
    <xdr:clientData/>
  </xdr:twoCellAnchor>
  <xdr:twoCellAnchor>
    <xdr:from>
      <xdr:col>26</xdr:col>
      <xdr:colOff>0</xdr:colOff>
      <xdr:row>16</xdr:row>
      <xdr:rowOff>40822</xdr:rowOff>
    </xdr:from>
    <xdr:to>
      <xdr:col>26</xdr:col>
      <xdr:colOff>800101</xdr:colOff>
      <xdr:row>19</xdr:row>
      <xdr:rowOff>81644</xdr:rowOff>
    </xdr:to>
    <xdr:sp macro="" textlink="">
      <xdr:nvSpPr>
        <xdr:cNvPr id="15" name="AutoShape 38" hidden="1">
          <a:extLst>
            <a:ext uri="{FF2B5EF4-FFF2-40B4-BE49-F238E27FC236}">
              <a16:creationId xmlns:a16="http://schemas.microsoft.com/office/drawing/2014/main" id="{00000000-0008-0000-0100-00000F000000}"/>
            </a:ext>
          </a:extLst>
        </xdr:cNvPr>
        <xdr:cNvSpPr>
          <a:spLocks noChangeArrowheads="1"/>
        </xdr:cNvSpPr>
      </xdr:nvSpPr>
      <xdr:spPr bwMode="auto">
        <a:xfrm>
          <a:off x="17821275" y="3507922"/>
          <a:ext cx="800101" cy="669472"/>
        </a:xfrm>
        <a:prstGeom prst="wedgeRectCallout">
          <a:avLst>
            <a:gd name="adj1" fmla="val -48605"/>
            <a:gd name="adj2" fmla="val -71325"/>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運賃割引証の希望枚数を記入してください（数字のみ。枚は入力不要です）</a:t>
          </a:r>
        </a:p>
      </xdr:txBody>
    </xdr:sp>
    <xdr:clientData/>
  </xdr:twoCellAnchor>
  <xdr:twoCellAnchor>
    <xdr:from>
      <xdr:col>3</xdr:col>
      <xdr:colOff>326571</xdr:colOff>
      <xdr:row>64</xdr:row>
      <xdr:rowOff>95249</xdr:rowOff>
    </xdr:from>
    <xdr:to>
      <xdr:col>4</xdr:col>
      <xdr:colOff>0</xdr:colOff>
      <xdr:row>66</xdr:row>
      <xdr:rowOff>0</xdr:rowOff>
    </xdr:to>
    <xdr:sp macro="" textlink="">
      <xdr:nvSpPr>
        <xdr:cNvPr id="16" name="AutoShape 14" hidden="1">
          <a:extLst>
            <a:ext uri="{FF2B5EF4-FFF2-40B4-BE49-F238E27FC236}">
              <a16:creationId xmlns:a16="http://schemas.microsoft.com/office/drawing/2014/main" id="{00000000-0008-0000-0100-000010000000}"/>
            </a:ext>
          </a:extLst>
        </xdr:cNvPr>
        <xdr:cNvSpPr>
          <a:spLocks noChangeArrowheads="1"/>
        </xdr:cNvSpPr>
      </xdr:nvSpPr>
      <xdr:spPr bwMode="auto">
        <a:xfrm>
          <a:off x="3288846" y="14039849"/>
          <a:ext cx="559254" cy="323851"/>
        </a:xfrm>
        <a:prstGeom prst="wedgeRectCallout">
          <a:avLst>
            <a:gd name="adj1" fmla="val -33678"/>
            <a:gd name="adj2" fmla="val 431708"/>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様式１，様式４の合計人数と一致することを確認してください</a:t>
          </a:r>
        </a:p>
      </xdr:txBody>
    </xdr:sp>
    <xdr:clientData/>
  </xdr:twoCellAnchor>
  <xdr:twoCellAnchor>
    <xdr:from>
      <xdr:col>1</xdr:col>
      <xdr:colOff>27213</xdr:colOff>
      <xdr:row>72</xdr:row>
      <xdr:rowOff>68036</xdr:rowOff>
    </xdr:from>
    <xdr:to>
      <xdr:col>2</xdr:col>
      <xdr:colOff>291192</xdr:colOff>
      <xdr:row>74</xdr:row>
      <xdr:rowOff>0</xdr:rowOff>
    </xdr:to>
    <xdr:sp macro="" textlink="">
      <xdr:nvSpPr>
        <xdr:cNvPr id="17" name="AutoShape 30" hidden="1">
          <a:extLst>
            <a:ext uri="{FF2B5EF4-FFF2-40B4-BE49-F238E27FC236}">
              <a16:creationId xmlns:a16="http://schemas.microsoft.com/office/drawing/2014/main" id="{00000000-0008-0000-0100-000011000000}"/>
            </a:ext>
          </a:extLst>
        </xdr:cNvPr>
        <xdr:cNvSpPr>
          <a:spLocks noChangeArrowheads="1"/>
        </xdr:cNvSpPr>
      </xdr:nvSpPr>
      <xdr:spPr bwMode="auto">
        <a:xfrm>
          <a:off x="303438" y="14431736"/>
          <a:ext cx="1835604" cy="351064"/>
        </a:xfrm>
        <a:prstGeom prst="wedgeRectCallout">
          <a:avLst>
            <a:gd name="adj1" fmla="val 47252"/>
            <a:gd name="adj2" fmla="val 133784"/>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様式１，様式４の合計人数と一致することを確認してください</a:t>
          </a:r>
        </a:p>
      </xdr:txBody>
    </xdr:sp>
    <xdr:clientData/>
  </xdr:twoCellAnchor>
  <xdr:twoCellAnchor>
    <xdr:from>
      <xdr:col>25</xdr:col>
      <xdr:colOff>0</xdr:colOff>
      <xdr:row>20</xdr:row>
      <xdr:rowOff>68036</xdr:rowOff>
    </xdr:from>
    <xdr:to>
      <xdr:col>26</xdr:col>
      <xdr:colOff>0</xdr:colOff>
      <xdr:row>74</xdr:row>
      <xdr:rowOff>0</xdr:rowOff>
    </xdr:to>
    <xdr:sp macro="" textlink="">
      <xdr:nvSpPr>
        <xdr:cNvPr id="20" name="右中かっこ 19" hidden="1">
          <a:extLst>
            <a:ext uri="{FF2B5EF4-FFF2-40B4-BE49-F238E27FC236}">
              <a16:creationId xmlns:a16="http://schemas.microsoft.com/office/drawing/2014/main" id="{00000000-0008-0000-0100-000014000000}"/>
            </a:ext>
          </a:extLst>
        </xdr:cNvPr>
        <xdr:cNvSpPr/>
      </xdr:nvSpPr>
      <xdr:spPr>
        <a:xfrm>
          <a:off x="8603796" y="4373336"/>
          <a:ext cx="2273754" cy="10409464"/>
        </a:xfrm>
        <a:prstGeom prst="rightBrace">
          <a:avLst>
            <a:gd name="adj1" fmla="val 8333"/>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20</xdr:col>
      <xdr:colOff>136071</xdr:colOff>
      <xdr:row>20</xdr:row>
      <xdr:rowOff>68036</xdr:rowOff>
    </xdr:from>
    <xdr:to>
      <xdr:col>23</xdr:col>
      <xdr:colOff>0</xdr:colOff>
      <xdr:row>74</xdr:row>
      <xdr:rowOff>0</xdr:rowOff>
    </xdr:to>
    <xdr:sp macro="" textlink="">
      <xdr:nvSpPr>
        <xdr:cNvPr id="24" name="右中かっこ 23" hidden="1">
          <a:extLst>
            <a:ext uri="{FF2B5EF4-FFF2-40B4-BE49-F238E27FC236}">
              <a16:creationId xmlns:a16="http://schemas.microsoft.com/office/drawing/2014/main" id="{00000000-0008-0000-0100-000018000000}"/>
            </a:ext>
          </a:extLst>
        </xdr:cNvPr>
        <xdr:cNvSpPr/>
      </xdr:nvSpPr>
      <xdr:spPr>
        <a:xfrm>
          <a:off x="11908971" y="4373336"/>
          <a:ext cx="3550104" cy="10409464"/>
        </a:xfrm>
        <a:prstGeom prst="rightBrace">
          <a:avLst>
            <a:gd name="adj1" fmla="val 8333"/>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23</xdr:col>
      <xdr:colOff>180975</xdr:colOff>
      <xdr:row>74</xdr:row>
      <xdr:rowOff>9525</xdr:rowOff>
    </xdr:from>
    <xdr:to>
      <xdr:col>24</xdr:col>
      <xdr:colOff>0</xdr:colOff>
      <xdr:row>75</xdr:row>
      <xdr:rowOff>0</xdr:rowOff>
    </xdr:to>
    <xdr:sp macro="" textlink="">
      <xdr:nvSpPr>
        <xdr:cNvPr id="21" name="AutoShape 34" hidden="1">
          <a:extLst>
            <a:ext uri="{FF2B5EF4-FFF2-40B4-BE49-F238E27FC236}">
              <a16:creationId xmlns:a16="http://schemas.microsoft.com/office/drawing/2014/main" id="{00000000-0008-0000-0100-000015000000}"/>
            </a:ext>
          </a:extLst>
        </xdr:cNvPr>
        <xdr:cNvSpPr>
          <a:spLocks noChangeArrowheads="1"/>
        </xdr:cNvSpPr>
      </xdr:nvSpPr>
      <xdr:spPr bwMode="auto">
        <a:xfrm>
          <a:off x="2990850" y="20221575"/>
          <a:ext cx="400050" cy="457200"/>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964407</xdr:colOff>
      <xdr:row>74</xdr:row>
      <xdr:rowOff>38100</xdr:rowOff>
    </xdr:from>
    <xdr:to>
      <xdr:col>4</xdr:col>
      <xdr:colOff>59532</xdr:colOff>
      <xdr:row>74</xdr:row>
      <xdr:rowOff>428625</xdr:rowOff>
    </xdr:to>
    <xdr:sp macro="" textlink="">
      <xdr:nvSpPr>
        <xdr:cNvPr id="23" name="Rectangle 115">
          <a:extLst>
            <a:ext uri="{FF2B5EF4-FFF2-40B4-BE49-F238E27FC236}">
              <a16:creationId xmlns:a16="http://schemas.microsoft.com/office/drawing/2014/main" id="{00000000-0008-0000-0100-000017000000}"/>
            </a:ext>
          </a:extLst>
        </xdr:cNvPr>
        <xdr:cNvSpPr>
          <a:spLocks noChangeArrowheads="1"/>
        </xdr:cNvSpPr>
      </xdr:nvSpPr>
      <xdr:spPr bwMode="auto">
        <a:xfrm>
          <a:off x="2738438" y="20397788"/>
          <a:ext cx="714375" cy="390525"/>
        </a:xfrm>
        <a:prstGeom prst="rect">
          <a:avLst/>
        </a:prstGeom>
        <a:noFill/>
        <a:ln w="38100">
          <a:solidFill>
            <a:srgbClr xmlns:mc="http://schemas.openxmlformats.org/markup-compatibility/2006" xmlns:a14="http://schemas.microsoft.com/office/drawing/2010/main" val="FF0000" mc:Ignorable="a14" a14:legacySpreadsheetColorIndex="10"/>
          </a:solidFill>
          <a:prstDash val="lgDash"/>
          <a:miter lim="800000"/>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25</xdr:col>
      <xdr:colOff>702469</xdr:colOff>
      <xdr:row>1</xdr:row>
      <xdr:rowOff>0</xdr:rowOff>
    </xdr:from>
    <xdr:to>
      <xdr:col>26</xdr:col>
      <xdr:colOff>1371602</xdr:colOff>
      <xdr:row>3</xdr:row>
      <xdr:rowOff>11906</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29410819" y="76200"/>
          <a:ext cx="1783558" cy="478631"/>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2400" b="0"/>
            <a:t>様式２－１</a:t>
          </a:r>
          <a:endParaRPr kumimoji="1" lang="ja-JP" altLang="en-US" sz="1050" b="0"/>
        </a:p>
      </xdr:txBody>
    </xdr:sp>
    <xdr:clientData/>
  </xdr:twoCellAnchor>
  <xdr:twoCellAnchor>
    <xdr:from>
      <xdr:col>3</xdr:col>
      <xdr:colOff>326571</xdr:colOff>
      <xdr:row>68</xdr:row>
      <xdr:rowOff>95249</xdr:rowOff>
    </xdr:from>
    <xdr:to>
      <xdr:col>4</xdr:col>
      <xdr:colOff>0</xdr:colOff>
      <xdr:row>70</xdr:row>
      <xdr:rowOff>0</xdr:rowOff>
    </xdr:to>
    <xdr:sp macro="" textlink="">
      <xdr:nvSpPr>
        <xdr:cNvPr id="26" name="AutoShape 14" hidden="1">
          <a:extLst>
            <a:ext uri="{FF2B5EF4-FFF2-40B4-BE49-F238E27FC236}">
              <a16:creationId xmlns:a16="http://schemas.microsoft.com/office/drawing/2014/main" id="{00000000-0008-0000-0100-00001A000000}"/>
            </a:ext>
          </a:extLst>
        </xdr:cNvPr>
        <xdr:cNvSpPr>
          <a:spLocks noChangeArrowheads="1"/>
        </xdr:cNvSpPr>
      </xdr:nvSpPr>
      <xdr:spPr bwMode="auto">
        <a:xfrm>
          <a:off x="3143250" y="19403785"/>
          <a:ext cx="258536" cy="503465"/>
        </a:xfrm>
        <a:prstGeom prst="wedgeRectCallout">
          <a:avLst>
            <a:gd name="adj1" fmla="val -33678"/>
            <a:gd name="adj2" fmla="val 431708"/>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様式１，様式４の合計人数と一致することを確認してください</a:t>
          </a:r>
        </a:p>
      </xdr:txBody>
    </xdr:sp>
    <xdr:clientData/>
  </xdr:twoCellAnchor>
  <xdr:twoCellAnchor>
    <xdr:from>
      <xdr:col>24</xdr:col>
      <xdr:colOff>136071</xdr:colOff>
      <xdr:row>20</xdr:row>
      <xdr:rowOff>68036</xdr:rowOff>
    </xdr:from>
    <xdr:to>
      <xdr:col>25</xdr:col>
      <xdr:colOff>0</xdr:colOff>
      <xdr:row>74</xdr:row>
      <xdr:rowOff>0</xdr:rowOff>
    </xdr:to>
    <xdr:sp macro="" textlink="">
      <xdr:nvSpPr>
        <xdr:cNvPr id="27" name="右中かっこ 26" hidden="1">
          <a:extLst>
            <a:ext uri="{FF2B5EF4-FFF2-40B4-BE49-F238E27FC236}">
              <a16:creationId xmlns:a16="http://schemas.microsoft.com/office/drawing/2014/main" id="{00000000-0008-0000-0100-00001B000000}"/>
            </a:ext>
          </a:extLst>
        </xdr:cNvPr>
        <xdr:cNvSpPr/>
      </xdr:nvSpPr>
      <xdr:spPr>
        <a:xfrm>
          <a:off x="27769777" y="5491683"/>
          <a:ext cx="2082694" cy="15665023"/>
        </a:xfrm>
        <a:prstGeom prst="rightBrace">
          <a:avLst>
            <a:gd name="adj1" fmla="val 8333"/>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25</xdr:col>
      <xdr:colOff>180975</xdr:colOff>
      <xdr:row>74</xdr:row>
      <xdr:rowOff>9525</xdr:rowOff>
    </xdr:from>
    <xdr:to>
      <xdr:col>26</xdr:col>
      <xdr:colOff>0</xdr:colOff>
      <xdr:row>75</xdr:row>
      <xdr:rowOff>0</xdr:rowOff>
    </xdr:to>
    <xdr:sp macro="" textlink="">
      <xdr:nvSpPr>
        <xdr:cNvPr id="29" name="AutoShape 34" hidden="1">
          <a:extLst>
            <a:ext uri="{FF2B5EF4-FFF2-40B4-BE49-F238E27FC236}">
              <a16:creationId xmlns:a16="http://schemas.microsoft.com/office/drawing/2014/main" id="{00000000-0008-0000-0100-00001D000000}"/>
            </a:ext>
          </a:extLst>
        </xdr:cNvPr>
        <xdr:cNvSpPr>
          <a:spLocks noChangeArrowheads="1"/>
        </xdr:cNvSpPr>
      </xdr:nvSpPr>
      <xdr:spPr bwMode="auto">
        <a:xfrm>
          <a:off x="27814681" y="21166231"/>
          <a:ext cx="928407" cy="461122"/>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75</xdr:row>
      <xdr:rowOff>9525</xdr:rowOff>
    </xdr:from>
    <xdr:to>
      <xdr:col>26</xdr:col>
      <xdr:colOff>0</xdr:colOff>
      <xdr:row>76</xdr:row>
      <xdr:rowOff>0</xdr:rowOff>
    </xdr:to>
    <xdr:sp macro="" textlink="">
      <xdr:nvSpPr>
        <xdr:cNvPr id="30" name="AutoShape 34" hidden="1">
          <a:extLst>
            <a:ext uri="{FF2B5EF4-FFF2-40B4-BE49-F238E27FC236}">
              <a16:creationId xmlns:a16="http://schemas.microsoft.com/office/drawing/2014/main" id="{00000000-0008-0000-0100-00001E000000}"/>
            </a:ext>
          </a:extLst>
        </xdr:cNvPr>
        <xdr:cNvSpPr>
          <a:spLocks noChangeArrowheads="1"/>
        </xdr:cNvSpPr>
      </xdr:nvSpPr>
      <xdr:spPr bwMode="auto">
        <a:xfrm>
          <a:off x="27814681" y="21636878"/>
          <a:ext cx="928407" cy="169769"/>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74</xdr:row>
      <xdr:rowOff>9525</xdr:rowOff>
    </xdr:from>
    <xdr:to>
      <xdr:col>26</xdr:col>
      <xdr:colOff>0</xdr:colOff>
      <xdr:row>75</xdr:row>
      <xdr:rowOff>0</xdr:rowOff>
    </xdr:to>
    <xdr:sp macro="" textlink="">
      <xdr:nvSpPr>
        <xdr:cNvPr id="31" name="AutoShape 34" hidden="1">
          <a:extLst>
            <a:ext uri="{FF2B5EF4-FFF2-40B4-BE49-F238E27FC236}">
              <a16:creationId xmlns:a16="http://schemas.microsoft.com/office/drawing/2014/main" id="{00000000-0008-0000-0100-00001F000000}"/>
            </a:ext>
          </a:extLst>
        </xdr:cNvPr>
        <xdr:cNvSpPr>
          <a:spLocks noChangeArrowheads="1"/>
        </xdr:cNvSpPr>
      </xdr:nvSpPr>
      <xdr:spPr bwMode="auto">
        <a:xfrm>
          <a:off x="27814681" y="21166231"/>
          <a:ext cx="928407" cy="461122"/>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75</xdr:row>
      <xdr:rowOff>9525</xdr:rowOff>
    </xdr:from>
    <xdr:to>
      <xdr:col>26</xdr:col>
      <xdr:colOff>0</xdr:colOff>
      <xdr:row>76</xdr:row>
      <xdr:rowOff>0</xdr:rowOff>
    </xdr:to>
    <xdr:sp macro="" textlink="">
      <xdr:nvSpPr>
        <xdr:cNvPr id="33" name="AutoShape 34" hidden="1">
          <a:extLst>
            <a:ext uri="{FF2B5EF4-FFF2-40B4-BE49-F238E27FC236}">
              <a16:creationId xmlns:a16="http://schemas.microsoft.com/office/drawing/2014/main" id="{00000000-0008-0000-0100-000021000000}"/>
            </a:ext>
          </a:extLst>
        </xdr:cNvPr>
        <xdr:cNvSpPr>
          <a:spLocks noChangeArrowheads="1"/>
        </xdr:cNvSpPr>
      </xdr:nvSpPr>
      <xdr:spPr bwMode="auto">
        <a:xfrm>
          <a:off x="28924063" y="21166231"/>
          <a:ext cx="928408" cy="461122"/>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75</xdr:row>
      <xdr:rowOff>9525</xdr:rowOff>
    </xdr:from>
    <xdr:to>
      <xdr:col>26</xdr:col>
      <xdr:colOff>0</xdr:colOff>
      <xdr:row>76</xdr:row>
      <xdr:rowOff>0</xdr:rowOff>
    </xdr:to>
    <xdr:sp macro="" textlink="">
      <xdr:nvSpPr>
        <xdr:cNvPr id="34" name="AutoShape 34" hidden="1">
          <a:extLst>
            <a:ext uri="{FF2B5EF4-FFF2-40B4-BE49-F238E27FC236}">
              <a16:creationId xmlns:a16="http://schemas.microsoft.com/office/drawing/2014/main" id="{00000000-0008-0000-0100-000022000000}"/>
            </a:ext>
          </a:extLst>
        </xdr:cNvPr>
        <xdr:cNvSpPr>
          <a:spLocks noChangeArrowheads="1"/>
        </xdr:cNvSpPr>
      </xdr:nvSpPr>
      <xdr:spPr bwMode="auto">
        <a:xfrm>
          <a:off x="28924063" y="21166231"/>
          <a:ext cx="928408" cy="461122"/>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326571</xdr:colOff>
      <xdr:row>70</xdr:row>
      <xdr:rowOff>95249</xdr:rowOff>
    </xdr:from>
    <xdr:to>
      <xdr:col>4</xdr:col>
      <xdr:colOff>0</xdr:colOff>
      <xdr:row>72</xdr:row>
      <xdr:rowOff>0</xdr:rowOff>
    </xdr:to>
    <xdr:sp macro="" textlink="">
      <xdr:nvSpPr>
        <xdr:cNvPr id="35" name="AutoShape 14" hidden="1">
          <a:extLst>
            <a:ext uri="{FF2B5EF4-FFF2-40B4-BE49-F238E27FC236}">
              <a16:creationId xmlns:a16="http://schemas.microsoft.com/office/drawing/2014/main" id="{EC018598-73AC-4694-B202-45A1BD3ECE69}"/>
            </a:ext>
          </a:extLst>
        </xdr:cNvPr>
        <xdr:cNvSpPr>
          <a:spLocks noChangeArrowheads="1"/>
        </xdr:cNvSpPr>
      </xdr:nvSpPr>
      <xdr:spPr bwMode="auto">
        <a:xfrm>
          <a:off x="2906980" y="20218976"/>
          <a:ext cx="210293" cy="493569"/>
        </a:xfrm>
        <a:prstGeom prst="wedgeRectCallout">
          <a:avLst>
            <a:gd name="adj1" fmla="val -33678"/>
            <a:gd name="adj2" fmla="val 431708"/>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様式１，様式４の合計人数と一致することを確認してください</a:t>
          </a:r>
        </a:p>
      </xdr:txBody>
    </xdr:sp>
    <xdr:clientData/>
  </xdr:twoCellAnchor>
  <xdr:twoCellAnchor>
    <xdr:from>
      <xdr:col>25</xdr:col>
      <xdr:colOff>180975</xdr:colOff>
      <xdr:row>74</xdr:row>
      <xdr:rowOff>9525</xdr:rowOff>
    </xdr:from>
    <xdr:to>
      <xdr:col>26</xdr:col>
      <xdr:colOff>0</xdr:colOff>
      <xdr:row>75</xdr:row>
      <xdr:rowOff>0</xdr:rowOff>
    </xdr:to>
    <xdr:sp macro="" textlink="">
      <xdr:nvSpPr>
        <xdr:cNvPr id="36" name="AutoShape 34" hidden="1">
          <a:extLst>
            <a:ext uri="{FF2B5EF4-FFF2-40B4-BE49-F238E27FC236}">
              <a16:creationId xmlns:a16="http://schemas.microsoft.com/office/drawing/2014/main" id="{51C52F68-2BDB-4ABF-8EC8-B04024BE1D3C}"/>
            </a:ext>
          </a:extLst>
        </xdr:cNvPr>
        <xdr:cNvSpPr>
          <a:spLocks noChangeArrowheads="1"/>
        </xdr:cNvSpPr>
      </xdr:nvSpPr>
      <xdr:spPr bwMode="auto">
        <a:xfrm>
          <a:off x="26619200" y="21990050"/>
          <a:ext cx="841375" cy="460375"/>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75</xdr:row>
      <xdr:rowOff>9525</xdr:rowOff>
    </xdr:from>
    <xdr:to>
      <xdr:col>26</xdr:col>
      <xdr:colOff>0</xdr:colOff>
      <xdr:row>76</xdr:row>
      <xdr:rowOff>0</xdr:rowOff>
    </xdr:to>
    <xdr:sp macro="" textlink="">
      <xdr:nvSpPr>
        <xdr:cNvPr id="37" name="AutoShape 34" hidden="1">
          <a:extLst>
            <a:ext uri="{FF2B5EF4-FFF2-40B4-BE49-F238E27FC236}">
              <a16:creationId xmlns:a16="http://schemas.microsoft.com/office/drawing/2014/main" id="{29D85F17-3EED-4502-9790-4DF1E5CF3B2E}"/>
            </a:ext>
          </a:extLst>
        </xdr:cNvPr>
        <xdr:cNvSpPr>
          <a:spLocks noChangeArrowheads="1"/>
        </xdr:cNvSpPr>
      </xdr:nvSpPr>
      <xdr:spPr bwMode="auto">
        <a:xfrm>
          <a:off x="26619200" y="22456775"/>
          <a:ext cx="841375" cy="479425"/>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74</xdr:row>
      <xdr:rowOff>9525</xdr:rowOff>
    </xdr:from>
    <xdr:to>
      <xdr:col>26</xdr:col>
      <xdr:colOff>0</xdr:colOff>
      <xdr:row>75</xdr:row>
      <xdr:rowOff>0</xdr:rowOff>
    </xdr:to>
    <xdr:sp macro="" textlink="">
      <xdr:nvSpPr>
        <xdr:cNvPr id="38" name="AutoShape 34" hidden="1">
          <a:extLst>
            <a:ext uri="{FF2B5EF4-FFF2-40B4-BE49-F238E27FC236}">
              <a16:creationId xmlns:a16="http://schemas.microsoft.com/office/drawing/2014/main" id="{2E25BA67-BF31-4FFE-BB01-FEE94B84071F}"/>
            </a:ext>
          </a:extLst>
        </xdr:cNvPr>
        <xdr:cNvSpPr>
          <a:spLocks noChangeArrowheads="1"/>
        </xdr:cNvSpPr>
      </xdr:nvSpPr>
      <xdr:spPr bwMode="auto">
        <a:xfrm>
          <a:off x="26619200" y="21990050"/>
          <a:ext cx="841375" cy="460375"/>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75</xdr:row>
      <xdr:rowOff>9525</xdr:rowOff>
    </xdr:from>
    <xdr:to>
      <xdr:col>26</xdr:col>
      <xdr:colOff>0</xdr:colOff>
      <xdr:row>76</xdr:row>
      <xdr:rowOff>0</xdr:rowOff>
    </xdr:to>
    <xdr:sp macro="" textlink="">
      <xdr:nvSpPr>
        <xdr:cNvPr id="40" name="AutoShape 34" hidden="1">
          <a:extLst>
            <a:ext uri="{FF2B5EF4-FFF2-40B4-BE49-F238E27FC236}">
              <a16:creationId xmlns:a16="http://schemas.microsoft.com/office/drawing/2014/main" id="{3A39188C-742B-4AE2-82B7-11CB2F431CE7}"/>
            </a:ext>
          </a:extLst>
        </xdr:cNvPr>
        <xdr:cNvSpPr>
          <a:spLocks noChangeArrowheads="1"/>
        </xdr:cNvSpPr>
      </xdr:nvSpPr>
      <xdr:spPr bwMode="auto">
        <a:xfrm>
          <a:off x="26619200" y="22456775"/>
          <a:ext cx="841375" cy="479425"/>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75</xdr:row>
      <xdr:rowOff>9525</xdr:rowOff>
    </xdr:from>
    <xdr:to>
      <xdr:col>26</xdr:col>
      <xdr:colOff>0</xdr:colOff>
      <xdr:row>76</xdr:row>
      <xdr:rowOff>0</xdr:rowOff>
    </xdr:to>
    <xdr:sp macro="" textlink="">
      <xdr:nvSpPr>
        <xdr:cNvPr id="41" name="AutoShape 34" hidden="1">
          <a:extLst>
            <a:ext uri="{FF2B5EF4-FFF2-40B4-BE49-F238E27FC236}">
              <a16:creationId xmlns:a16="http://schemas.microsoft.com/office/drawing/2014/main" id="{3DF1AFD1-B296-4985-AD49-26DE7C87FBFF}"/>
            </a:ext>
          </a:extLst>
        </xdr:cNvPr>
        <xdr:cNvSpPr>
          <a:spLocks noChangeArrowheads="1"/>
        </xdr:cNvSpPr>
      </xdr:nvSpPr>
      <xdr:spPr bwMode="auto">
        <a:xfrm>
          <a:off x="26619200" y="22456775"/>
          <a:ext cx="841375" cy="479425"/>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74</xdr:row>
      <xdr:rowOff>9525</xdr:rowOff>
    </xdr:from>
    <xdr:to>
      <xdr:col>26</xdr:col>
      <xdr:colOff>0</xdr:colOff>
      <xdr:row>75</xdr:row>
      <xdr:rowOff>0</xdr:rowOff>
    </xdr:to>
    <xdr:sp macro="" textlink="">
      <xdr:nvSpPr>
        <xdr:cNvPr id="42" name="AutoShape 34" hidden="1">
          <a:extLst>
            <a:ext uri="{FF2B5EF4-FFF2-40B4-BE49-F238E27FC236}">
              <a16:creationId xmlns:a16="http://schemas.microsoft.com/office/drawing/2014/main" id="{EE9C9CF3-880D-4335-8767-77C525751840}"/>
            </a:ext>
          </a:extLst>
        </xdr:cNvPr>
        <xdr:cNvSpPr>
          <a:spLocks noChangeArrowheads="1"/>
        </xdr:cNvSpPr>
      </xdr:nvSpPr>
      <xdr:spPr bwMode="auto">
        <a:xfrm>
          <a:off x="26619200" y="21990050"/>
          <a:ext cx="841375" cy="460375"/>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75</xdr:row>
      <xdr:rowOff>9525</xdr:rowOff>
    </xdr:from>
    <xdr:to>
      <xdr:col>26</xdr:col>
      <xdr:colOff>0</xdr:colOff>
      <xdr:row>76</xdr:row>
      <xdr:rowOff>0</xdr:rowOff>
    </xdr:to>
    <xdr:sp macro="" textlink="">
      <xdr:nvSpPr>
        <xdr:cNvPr id="44" name="AutoShape 34" hidden="1">
          <a:extLst>
            <a:ext uri="{FF2B5EF4-FFF2-40B4-BE49-F238E27FC236}">
              <a16:creationId xmlns:a16="http://schemas.microsoft.com/office/drawing/2014/main" id="{9381CC75-0A3D-409E-A70B-9FCEB7C9CD34}"/>
            </a:ext>
          </a:extLst>
        </xdr:cNvPr>
        <xdr:cNvSpPr>
          <a:spLocks noChangeArrowheads="1"/>
        </xdr:cNvSpPr>
      </xdr:nvSpPr>
      <xdr:spPr bwMode="auto">
        <a:xfrm>
          <a:off x="26619200" y="22456775"/>
          <a:ext cx="841375" cy="479425"/>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75</xdr:row>
      <xdr:rowOff>9525</xdr:rowOff>
    </xdr:from>
    <xdr:to>
      <xdr:col>26</xdr:col>
      <xdr:colOff>0</xdr:colOff>
      <xdr:row>76</xdr:row>
      <xdr:rowOff>0</xdr:rowOff>
    </xdr:to>
    <xdr:sp macro="" textlink="">
      <xdr:nvSpPr>
        <xdr:cNvPr id="45" name="AutoShape 34" hidden="1">
          <a:extLst>
            <a:ext uri="{FF2B5EF4-FFF2-40B4-BE49-F238E27FC236}">
              <a16:creationId xmlns:a16="http://schemas.microsoft.com/office/drawing/2014/main" id="{874B085B-14C2-4303-8E54-6ED84DB7ECD3}"/>
            </a:ext>
          </a:extLst>
        </xdr:cNvPr>
        <xdr:cNvSpPr>
          <a:spLocks noChangeArrowheads="1"/>
        </xdr:cNvSpPr>
      </xdr:nvSpPr>
      <xdr:spPr bwMode="auto">
        <a:xfrm>
          <a:off x="26619200" y="22456775"/>
          <a:ext cx="841375" cy="479425"/>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75</xdr:row>
      <xdr:rowOff>9525</xdr:rowOff>
    </xdr:from>
    <xdr:to>
      <xdr:col>26</xdr:col>
      <xdr:colOff>0</xdr:colOff>
      <xdr:row>76</xdr:row>
      <xdr:rowOff>0</xdr:rowOff>
    </xdr:to>
    <xdr:sp macro="" textlink="">
      <xdr:nvSpPr>
        <xdr:cNvPr id="46" name="AutoShape 34" hidden="1">
          <a:extLst>
            <a:ext uri="{FF2B5EF4-FFF2-40B4-BE49-F238E27FC236}">
              <a16:creationId xmlns:a16="http://schemas.microsoft.com/office/drawing/2014/main" id="{DADDA577-1AC3-4020-B71A-44DD0D0D82DF}"/>
            </a:ext>
          </a:extLst>
        </xdr:cNvPr>
        <xdr:cNvSpPr>
          <a:spLocks noChangeArrowheads="1"/>
        </xdr:cNvSpPr>
      </xdr:nvSpPr>
      <xdr:spPr bwMode="auto">
        <a:xfrm>
          <a:off x="26619200" y="22456775"/>
          <a:ext cx="841375" cy="479425"/>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74</xdr:row>
      <xdr:rowOff>9525</xdr:rowOff>
    </xdr:from>
    <xdr:to>
      <xdr:col>26</xdr:col>
      <xdr:colOff>0</xdr:colOff>
      <xdr:row>75</xdr:row>
      <xdr:rowOff>0</xdr:rowOff>
    </xdr:to>
    <xdr:sp macro="" textlink="">
      <xdr:nvSpPr>
        <xdr:cNvPr id="47" name="AutoShape 34" hidden="1">
          <a:extLst>
            <a:ext uri="{FF2B5EF4-FFF2-40B4-BE49-F238E27FC236}">
              <a16:creationId xmlns:a16="http://schemas.microsoft.com/office/drawing/2014/main" id="{B086B766-E92A-465F-A7BE-B6CB8048EC15}"/>
            </a:ext>
          </a:extLst>
        </xdr:cNvPr>
        <xdr:cNvSpPr>
          <a:spLocks noChangeArrowheads="1"/>
        </xdr:cNvSpPr>
      </xdr:nvSpPr>
      <xdr:spPr bwMode="auto">
        <a:xfrm>
          <a:off x="25424653" y="21151850"/>
          <a:ext cx="965200" cy="464297"/>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75</xdr:row>
      <xdr:rowOff>9525</xdr:rowOff>
    </xdr:from>
    <xdr:to>
      <xdr:col>26</xdr:col>
      <xdr:colOff>0</xdr:colOff>
      <xdr:row>76</xdr:row>
      <xdr:rowOff>0</xdr:rowOff>
    </xdr:to>
    <xdr:sp macro="" textlink="">
      <xdr:nvSpPr>
        <xdr:cNvPr id="48" name="AutoShape 34" hidden="1">
          <a:extLst>
            <a:ext uri="{FF2B5EF4-FFF2-40B4-BE49-F238E27FC236}">
              <a16:creationId xmlns:a16="http://schemas.microsoft.com/office/drawing/2014/main" id="{D0FE279D-C487-4DF6-AC0F-9F0C4B47B211}"/>
            </a:ext>
          </a:extLst>
        </xdr:cNvPr>
        <xdr:cNvSpPr>
          <a:spLocks noChangeArrowheads="1"/>
        </xdr:cNvSpPr>
      </xdr:nvSpPr>
      <xdr:spPr bwMode="auto">
        <a:xfrm>
          <a:off x="25424653" y="21622497"/>
          <a:ext cx="965200" cy="475503"/>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75</xdr:row>
      <xdr:rowOff>9525</xdr:rowOff>
    </xdr:from>
    <xdr:to>
      <xdr:col>26</xdr:col>
      <xdr:colOff>0</xdr:colOff>
      <xdr:row>76</xdr:row>
      <xdr:rowOff>0</xdr:rowOff>
    </xdr:to>
    <xdr:sp macro="" textlink="">
      <xdr:nvSpPr>
        <xdr:cNvPr id="49" name="AutoShape 34" hidden="1">
          <a:extLst>
            <a:ext uri="{FF2B5EF4-FFF2-40B4-BE49-F238E27FC236}">
              <a16:creationId xmlns:a16="http://schemas.microsoft.com/office/drawing/2014/main" id="{9085FAF9-12BD-4A63-8D21-232992766E05}"/>
            </a:ext>
          </a:extLst>
        </xdr:cNvPr>
        <xdr:cNvSpPr>
          <a:spLocks noChangeArrowheads="1"/>
        </xdr:cNvSpPr>
      </xdr:nvSpPr>
      <xdr:spPr bwMode="auto">
        <a:xfrm>
          <a:off x="25424653" y="21622497"/>
          <a:ext cx="965200" cy="475503"/>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74</xdr:row>
      <xdr:rowOff>9525</xdr:rowOff>
    </xdr:from>
    <xdr:to>
      <xdr:col>26</xdr:col>
      <xdr:colOff>0</xdr:colOff>
      <xdr:row>75</xdr:row>
      <xdr:rowOff>0</xdr:rowOff>
    </xdr:to>
    <xdr:sp macro="" textlink="">
      <xdr:nvSpPr>
        <xdr:cNvPr id="50" name="AutoShape 34" hidden="1">
          <a:extLst>
            <a:ext uri="{FF2B5EF4-FFF2-40B4-BE49-F238E27FC236}">
              <a16:creationId xmlns:a16="http://schemas.microsoft.com/office/drawing/2014/main" id="{3C39E837-BCA7-499F-A7F8-A40F220A7B7A}"/>
            </a:ext>
          </a:extLst>
        </xdr:cNvPr>
        <xdr:cNvSpPr>
          <a:spLocks noChangeArrowheads="1"/>
        </xdr:cNvSpPr>
      </xdr:nvSpPr>
      <xdr:spPr bwMode="auto">
        <a:xfrm>
          <a:off x="25424653" y="21151850"/>
          <a:ext cx="965200" cy="464297"/>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75</xdr:row>
      <xdr:rowOff>9525</xdr:rowOff>
    </xdr:from>
    <xdr:to>
      <xdr:col>26</xdr:col>
      <xdr:colOff>0</xdr:colOff>
      <xdr:row>76</xdr:row>
      <xdr:rowOff>0</xdr:rowOff>
    </xdr:to>
    <xdr:sp macro="" textlink="">
      <xdr:nvSpPr>
        <xdr:cNvPr id="51" name="AutoShape 34" hidden="1">
          <a:extLst>
            <a:ext uri="{FF2B5EF4-FFF2-40B4-BE49-F238E27FC236}">
              <a16:creationId xmlns:a16="http://schemas.microsoft.com/office/drawing/2014/main" id="{51B7F6B3-3A31-45ED-9BC4-3DF49275C598}"/>
            </a:ext>
          </a:extLst>
        </xdr:cNvPr>
        <xdr:cNvSpPr>
          <a:spLocks noChangeArrowheads="1"/>
        </xdr:cNvSpPr>
      </xdr:nvSpPr>
      <xdr:spPr bwMode="auto">
        <a:xfrm>
          <a:off x="25424653" y="21622497"/>
          <a:ext cx="965200" cy="475503"/>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75</xdr:row>
      <xdr:rowOff>9525</xdr:rowOff>
    </xdr:from>
    <xdr:to>
      <xdr:col>26</xdr:col>
      <xdr:colOff>0</xdr:colOff>
      <xdr:row>76</xdr:row>
      <xdr:rowOff>0</xdr:rowOff>
    </xdr:to>
    <xdr:sp macro="" textlink="">
      <xdr:nvSpPr>
        <xdr:cNvPr id="52" name="AutoShape 34" hidden="1">
          <a:extLst>
            <a:ext uri="{FF2B5EF4-FFF2-40B4-BE49-F238E27FC236}">
              <a16:creationId xmlns:a16="http://schemas.microsoft.com/office/drawing/2014/main" id="{4DADE052-DD18-4ACD-940A-8D49CDE39330}"/>
            </a:ext>
          </a:extLst>
        </xdr:cNvPr>
        <xdr:cNvSpPr>
          <a:spLocks noChangeArrowheads="1"/>
        </xdr:cNvSpPr>
      </xdr:nvSpPr>
      <xdr:spPr bwMode="auto">
        <a:xfrm>
          <a:off x="25424653" y="21622497"/>
          <a:ext cx="965200" cy="475503"/>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180975</xdr:colOff>
      <xdr:row>75</xdr:row>
      <xdr:rowOff>9525</xdr:rowOff>
    </xdr:from>
    <xdr:to>
      <xdr:col>26</xdr:col>
      <xdr:colOff>0</xdr:colOff>
      <xdr:row>76</xdr:row>
      <xdr:rowOff>0</xdr:rowOff>
    </xdr:to>
    <xdr:sp macro="" textlink="">
      <xdr:nvSpPr>
        <xdr:cNvPr id="53" name="AutoShape 34" hidden="1">
          <a:extLst>
            <a:ext uri="{FF2B5EF4-FFF2-40B4-BE49-F238E27FC236}">
              <a16:creationId xmlns:a16="http://schemas.microsoft.com/office/drawing/2014/main" id="{AFF5586B-BB20-4269-82DA-5FE1ECED54AE}"/>
            </a:ext>
          </a:extLst>
        </xdr:cNvPr>
        <xdr:cNvSpPr>
          <a:spLocks noChangeArrowheads="1"/>
        </xdr:cNvSpPr>
      </xdr:nvSpPr>
      <xdr:spPr bwMode="auto">
        <a:xfrm>
          <a:off x="25424653" y="21622497"/>
          <a:ext cx="965200" cy="475503"/>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xdr:row>
      <xdr:rowOff>108857</xdr:rowOff>
    </xdr:from>
    <xdr:to>
      <xdr:col>1</xdr:col>
      <xdr:colOff>2390775</xdr:colOff>
      <xdr:row>7</xdr:row>
      <xdr:rowOff>272143</xdr:rowOff>
    </xdr:to>
    <xdr:sp macro="" textlink="">
      <xdr:nvSpPr>
        <xdr:cNvPr id="2" name="AutoShape 2" hidden="1">
          <a:extLst>
            <a:ext uri="{FF2B5EF4-FFF2-40B4-BE49-F238E27FC236}">
              <a16:creationId xmlns:a16="http://schemas.microsoft.com/office/drawing/2014/main" id="{00000000-0008-0000-0200-000002000000}"/>
            </a:ext>
          </a:extLst>
        </xdr:cNvPr>
        <xdr:cNvSpPr>
          <a:spLocks noChangeArrowheads="1"/>
        </xdr:cNvSpPr>
      </xdr:nvSpPr>
      <xdr:spPr bwMode="auto">
        <a:xfrm flipH="1">
          <a:off x="238125" y="1509032"/>
          <a:ext cx="1533525" cy="420461"/>
        </a:xfrm>
        <a:prstGeom prst="wedgeRectCallout">
          <a:avLst>
            <a:gd name="adj1" fmla="val -55579"/>
            <a:gd name="adj2" fmla="val 140000"/>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参加チーム数を記入してください</a:t>
          </a:r>
        </a:p>
      </xdr:txBody>
    </xdr:sp>
    <xdr:clientData/>
  </xdr:twoCellAnchor>
  <xdr:twoCellAnchor>
    <xdr:from>
      <xdr:col>1</xdr:col>
      <xdr:colOff>13607</xdr:colOff>
      <xdr:row>26</xdr:row>
      <xdr:rowOff>54430</xdr:rowOff>
    </xdr:from>
    <xdr:to>
      <xdr:col>2</xdr:col>
      <xdr:colOff>979714</xdr:colOff>
      <xdr:row>26</xdr:row>
      <xdr:rowOff>489857</xdr:rowOff>
    </xdr:to>
    <xdr:sp macro="" textlink="">
      <xdr:nvSpPr>
        <xdr:cNvPr id="3" name="AutoShape 6" hidden="1">
          <a:extLst>
            <a:ext uri="{FF2B5EF4-FFF2-40B4-BE49-F238E27FC236}">
              <a16:creationId xmlns:a16="http://schemas.microsoft.com/office/drawing/2014/main" id="{00000000-0008-0000-0200-000003000000}"/>
            </a:ext>
          </a:extLst>
        </xdr:cNvPr>
        <xdr:cNvSpPr>
          <a:spLocks noChangeArrowheads="1"/>
        </xdr:cNvSpPr>
      </xdr:nvSpPr>
      <xdr:spPr bwMode="auto">
        <a:xfrm>
          <a:off x="251732" y="12617905"/>
          <a:ext cx="2499632" cy="2449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4" name="AutoShape 6" hidden="1">
          <a:extLst>
            <a:ext uri="{FF2B5EF4-FFF2-40B4-BE49-F238E27FC236}">
              <a16:creationId xmlns:a16="http://schemas.microsoft.com/office/drawing/2014/main" id="{00000000-0008-0000-0200-000004000000}"/>
            </a:ext>
          </a:extLst>
        </xdr:cNvPr>
        <xdr:cNvSpPr>
          <a:spLocks noChangeArrowheads="1"/>
        </xdr:cNvSpPr>
      </xdr:nvSpPr>
      <xdr:spPr bwMode="auto">
        <a:xfrm>
          <a:off x="251732" y="13208455"/>
          <a:ext cx="2499632" cy="2449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26</xdr:row>
      <xdr:rowOff>54430</xdr:rowOff>
    </xdr:from>
    <xdr:to>
      <xdr:col>2</xdr:col>
      <xdr:colOff>979714</xdr:colOff>
      <xdr:row>26</xdr:row>
      <xdr:rowOff>489857</xdr:rowOff>
    </xdr:to>
    <xdr:sp macro="" textlink="">
      <xdr:nvSpPr>
        <xdr:cNvPr id="5" name="AutoShape 6" hidden="1">
          <a:extLst>
            <a:ext uri="{FF2B5EF4-FFF2-40B4-BE49-F238E27FC236}">
              <a16:creationId xmlns:a16="http://schemas.microsoft.com/office/drawing/2014/main" id="{00000000-0008-0000-0200-000005000000}"/>
            </a:ext>
          </a:extLst>
        </xdr:cNvPr>
        <xdr:cNvSpPr>
          <a:spLocks noChangeArrowheads="1"/>
        </xdr:cNvSpPr>
      </xdr:nvSpPr>
      <xdr:spPr bwMode="auto">
        <a:xfrm>
          <a:off x="251732" y="12617905"/>
          <a:ext cx="2499632" cy="2449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24</xdr:row>
      <xdr:rowOff>54430</xdr:rowOff>
    </xdr:from>
    <xdr:to>
      <xdr:col>2</xdr:col>
      <xdr:colOff>979714</xdr:colOff>
      <xdr:row>24</xdr:row>
      <xdr:rowOff>489857</xdr:rowOff>
    </xdr:to>
    <xdr:sp macro="" textlink="">
      <xdr:nvSpPr>
        <xdr:cNvPr id="6" name="AutoShape 6" hidden="1">
          <a:extLst>
            <a:ext uri="{FF2B5EF4-FFF2-40B4-BE49-F238E27FC236}">
              <a16:creationId xmlns:a16="http://schemas.microsoft.com/office/drawing/2014/main" id="{00000000-0008-0000-0200-000006000000}"/>
            </a:ext>
          </a:extLst>
        </xdr:cNvPr>
        <xdr:cNvSpPr>
          <a:spLocks noChangeArrowheads="1"/>
        </xdr:cNvSpPr>
      </xdr:nvSpPr>
      <xdr:spPr bwMode="auto">
        <a:xfrm>
          <a:off x="251732" y="11436805"/>
          <a:ext cx="2499632" cy="2449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7" name="AutoShape 6" hidden="1">
          <a:extLst>
            <a:ext uri="{FF2B5EF4-FFF2-40B4-BE49-F238E27FC236}">
              <a16:creationId xmlns:a16="http://schemas.microsoft.com/office/drawing/2014/main" id="{00000000-0008-0000-0200-000007000000}"/>
            </a:ext>
          </a:extLst>
        </xdr:cNvPr>
        <xdr:cNvSpPr>
          <a:spLocks noChangeArrowheads="1"/>
        </xdr:cNvSpPr>
      </xdr:nvSpPr>
      <xdr:spPr bwMode="auto">
        <a:xfrm>
          <a:off x="251732" y="13208455"/>
          <a:ext cx="2499632" cy="2449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8" name="AutoShape 6" hidden="1">
          <a:extLst>
            <a:ext uri="{FF2B5EF4-FFF2-40B4-BE49-F238E27FC236}">
              <a16:creationId xmlns:a16="http://schemas.microsoft.com/office/drawing/2014/main" id="{00000000-0008-0000-0200-000008000000}"/>
            </a:ext>
          </a:extLst>
        </xdr:cNvPr>
        <xdr:cNvSpPr>
          <a:spLocks noChangeArrowheads="1"/>
        </xdr:cNvSpPr>
      </xdr:nvSpPr>
      <xdr:spPr bwMode="auto">
        <a:xfrm>
          <a:off x="251732" y="13208455"/>
          <a:ext cx="2499632" cy="244927"/>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2</xdr:col>
      <xdr:colOff>9525</xdr:colOff>
      <xdr:row>7</xdr:row>
      <xdr:rowOff>247650</xdr:rowOff>
    </xdr:from>
    <xdr:to>
      <xdr:col>13</xdr:col>
      <xdr:colOff>2447925</xdr:colOff>
      <xdr:row>19</xdr:row>
      <xdr:rowOff>142875</xdr:rowOff>
    </xdr:to>
    <xdr:sp macro="" textlink="">
      <xdr:nvSpPr>
        <xdr:cNvPr id="9" name="AutoShape 11" hidden="1">
          <a:extLst>
            <a:ext uri="{FF2B5EF4-FFF2-40B4-BE49-F238E27FC236}">
              <a16:creationId xmlns:a16="http://schemas.microsoft.com/office/drawing/2014/main" id="{00000000-0008-0000-0200-000009000000}"/>
            </a:ext>
          </a:extLst>
        </xdr:cNvPr>
        <xdr:cNvSpPr>
          <a:spLocks noChangeArrowheads="1"/>
        </xdr:cNvSpPr>
      </xdr:nvSpPr>
      <xdr:spPr bwMode="auto">
        <a:xfrm>
          <a:off x="1781175" y="1914525"/>
          <a:ext cx="30565725" cy="3409950"/>
        </a:xfrm>
        <a:prstGeom prst="flowChartAlternateProcess">
          <a:avLst/>
        </a:prstGeom>
        <a:noFill/>
        <a:ln w="57150">
          <a:solidFill>
            <a:srgbClr val="FF0000"/>
          </a:solidFill>
          <a:prstDash val="dash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20</xdr:row>
      <xdr:rowOff>0</xdr:rowOff>
    </xdr:from>
    <xdr:to>
      <xdr:col>13</xdr:col>
      <xdr:colOff>2419350</xdr:colOff>
      <xdr:row>41</xdr:row>
      <xdr:rowOff>0</xdr:rowOff>
    </xdr:to>
    <xdr:sp macro="" textlink="">
      <xdr:nvSpPr>
        <xdr:cNvPr id="10" name="AutoShape 14" hidden="1">
          <a:extLst>
            <a:ext uri="{FF2B5EF4-FFF2-40B4-BE49-F238E27FC236}">
              <a16:creationId xmlns:a16="http://schemas.microsoft.com/office/drawing/2014/main" id="{00000000-0008-0000-0200-00000A000000}"/>
            </a:ext>
          </a:extLst>
        </xdr:cNvPr>
        <xdr:cNvSpPr>
          <a:spLocks noChangeArrowheads="1"/>
        </xdr:cNvSpPr>
      </xdr:nvSpPr>
      <xdr:spPr bwMode="auto">
        <a:xfrm>
          <a:off x="1781175" y="5476875"/>
          <a:ext cx="30565725" cy="14763750"/>
        </a:xfrm>
        <a:custGeom>
          <a:avLst/>
          <a:gdLst>
            <a:gd name="T0" fmla="*/ 0 w 22288500"/>
            <a:gd name="T1" fmla="*/ 0 h 32262536"/>
            <a:gd name="T2" fmla="*/ 1 w 22288500"/>
            <a:gd name="T3" fmla="*/ 0 h 32262536"/>
            <a:gd name="T4" fmla="*/ 2 w 22288500"/>
            <a:gd name="T5" fmla="*/ 0 h 32262536"/>
            <a:gd name="T6" fmla="*/ 8 w 22288500"/>
            <a:gd name="T7" fmla="*/ 0 h 32262536"/>
            <a:gd name="T8" fmla="*/ 9 w 22288500"/>
            <a:gd name="T9" fmla="*/ 0 h 32262536"/>
            <a:gd name="T10" fmla="*/ 10 w 22288500"/>
            <a:gd name="T11" fmla="*/ 0 h 32262536"/>
            <a:gd name="T12" fmla="*/ 10 w 22288500"/>
            <a:gd name="T13" fmla="*/ 0 h 32262536"/>
            <a:gd name="T14" fmla="*/ 9 w 22288500"/>
            <a:gd name="T15" fmla="*/ 0 h 32262536"/>
            <a:gd name="T16" fmla="*/ 8 w 22288500"/>
            <a:gd name="T17" fmla="*/ 0 h 32262536"/>
            <a:gd name="T18" fmla="*/ 2 w 22288500"/>
            <a:gd name="T19" fmla="*/ 0 h 32262536"/>
            <a:gd name="T20" fmla="*/ 1 w 22288500"/>
            <a:gd name="T21" fmla="*/ 0 h 32262536"/>
            <a:gd name="T22" fmla="*/ 1 w 22288500"/>
            <a:gd name="T23" fmla="*/ 0 h 32262536"/>
            <a:gd name="T24" fmla="*/ 0 w 22288500"/>
            <a:gd name="T25" fmla="*/ 0 h 32262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2288500"/>
            <a:gd name="T40" fmla="*/ 0 h 32262536"/>
            <a:gd name="T41" fmla="*/ 22288500 w 22288500"/>
            <a:gd name="T42" fmla="*/ 32262536 h 32262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2288500" h="32262536">
              <a:moveTo>
                <a:pt x="0" y="3714751"/>
              </a:moveTo>
              <a:cubicBezTo>
                <a:pt x="1" y="2729537"/>
                <a:pt x="391377" y="1784676"/>
                <a:pt x="1088029" y="1088026"/>
              </a:cubicBezTo>
              <a:cubicBezTo>
                <a:pt x="1784681" y="391376"/>
                <a:pt x="2729544" y="3"/>
                <a:pt x="3714757" y="4"/>
              </a:cubicBezTo>
              <a:lnTo>
                <a:pt x="18573749" y="0"/>
              </a:lnTo>
              <a:cubicBezTo>
                <a:pt x="19558963" y="1"/>
                <a:pt x="20503824" y="391377"/>
                <a:pt x="21200474" y="1088029"/>
              </a:cubicBezTo>
              <a:cubicBezTo>
                <a:pt x="21897124" y="1784681"/>
                <a:pt x="22288497" y="2729544"/>
                <a:pt x="22288496" y="3714757"/>
              </a:cubicBezTo>
              <a:cubicBezTo>
                <a:pt x="22288497" y="11992433"/>
                <a:pt x="22288499" y="20270109"/>
                <a:pt x="22288500" y="28547785"/>
              </a:cubicBezTo>
              <a:cubicBezTo>
                <a:pt x="22288500" y="29532999"/>
                <a:pt x="21897125" y="30477860"/>
                <a:pt x="21200474" y="31174511"/>
              </a:cubicBezTo>
              <a:cubicBezTo>
                <a:pt x="20503823" y="31871162"/>
                <a:pt x="19558961" y="32262536"/>
                <a:pt x="18573747" y="32262536"/>
              </a:cubicBezTo>
              <a:lnTo>
                <a:pt x="3714751" y="32262536"/>
              </a:lnTo>
              <a:cubicBezTo>
                <a:pt x="2729537" y="32262535"/>
                <a:pt x="1784676" y="31871160"/>
                <a:pt x="1088025" y="31174508"/>
              </a:cubicBezTo>
              <a:cubicBezTo>
                <a:pt x="391374" y="30477856"/>
                <a:pt x="1" y="29532994"/>
                <a:pt x="2" y="28547780"/>
              </a:cubicBezTo>
              <a:cubicBezTo>
                <a:pt x="1" y="20270104"/>
                <a:pt x="1" y="11992427"/>
                <a:pt x="0" y="3714751"/>
              </a:cubicBezTo>
              <a:close/>
            </a:path>
          </a:pathLst>
        </a:custGeom>
        <a:noFill/>
        <a:ln w="57150">
          <a:solidFill>
            <a:srgbClr val="002060"/>
          </a:solidFill>
          <a:prstDash val="lg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136071</xdr:colOff>
      <xdr:row>20</xdr:row>
      <xdr:rowOff>68036</xdr:rowOff>
    </xdr:from>
    <xdr:to>
      <xdr:col>3</xdr:col>
      <xdr:colOff>285750</xdr:colOff>
      <xdr:row>41</xdr:row>
      <xdr:rowOff>0</xdr:rowOff>
    </xdr:to>
    <xdr:sp macro="" textlink="">
      <xdr:nvSpPr>
        <xdr:cNvPr id="11" name="右中かっこ 10" hidden="1">
          <a:extLst>
            <a:ext uri="{FF2B5EF4-FFF2-40B4-BE49-F238E27FC236}">
              <a16:creationId xmlns:a16="http://schemas.microsoft.com/office/drawing/2014/main" id="{00000000-0008-0000-0200-00000B000000}"/>
            </a:ext>
          </a:extLst>
        </xdr:cNvPr>
        <xdr:cNvSpPr/>
      </xdr:nvSpPr>
      <xdr:spPr>
        <a:xfrm>
          <a:off x="1907721" y="5544911"/>
          <a:ext cx="1187904" cy="14695714"/>
        </a:xfrm>
        <a:prstGeom prst="rightBrace">
          <a:avLst>
            <a:gd name="adj1" fmla="val 8333"/>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421821</xdr:colOff>
      <xdr:row>27</xdr:row>
      <xdr:rowOff>149679</xdr:rowOff>
    </xdr:from>
    <xdr:to>
      <xdr:col>4</xdr:col>
      <xdr:colOff>0</xdr:colOff>
      <xdr:row>30</xdr:row>
      <xdr:rowOff>27215</xdr:rowOff>
    </xdr:to>
    <xdr:sp macro="" textlink="">
      <xdr:nvSpPr>
        <xdr:cNvPr id="12" name="テキスト ボックス 11" hidden="1">
          <a:extLst>
            <a:ext uri="{FF2B5EF4-FFF2-40B4-BE49-F238E27FC236}">
              <a16:creationId xmlns:a16="http://schemas.microsoft.com/office/drawing/2014/main" id="{00000000-0008-0000-0200-00000C000000}"/>
            </a:ext>
          </a:extLst>
        </xdr:cNvPr>
        <xdr:cNvSpPr txBox="1"/>
      </xdr:nvSpPr>
      <xdr:spPr>
        <a:xfrm>
          <a:off x="3231696" y="13303704"/>
          <a:ext cx="159204" cy="164918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2000"/>
            </a:lnSpc>
          </a:pPr>
          <a:r>
            <a:rPr kumimoji="1" lang="ja-JP" altLang="en-US" sz="1800"/>
            <a:t>行程が複数ある場合は，行を挿入してください</a:t>
          </a:r>
        </a:p>
      </xdr:txBody>
    </xdr:sp>
    <xdr:clientData/>
  </xdr:twoCellAnchor>
  <xdr:twoCellAnchor>
    <xdr:from>
      <xdr:col>13</xdr:col>
      <xdr:colOff>1115785</xdr:colOff>
      <xdr:row>4</xdr:row>
      <xdr:rowOff>0</xdr:rowOff>
    </xdr:from>
    <xdr:to>
      <xdr:col>13</xdr:col>
      <xdr:colOff>2462892</xdr:colOff>
      <xdr:row>4</xdr:row>
      <xdr:rowOff>136071</xdr:rowOff>
    </xdr:to>
    <xdr:sp macro="" textlink="">
      <xdr:nvSpPr>
        <xdr:cNvPr id="14" name="テキスト ボックス 13" hidden="1">
          <a:extLst>
            <a:ext uri="{FF2B5EF4-FFF2-40B4-BE49-F238E27FC236}">
              <a16:creationId xmlns:a16="http://schemas.microsoft.com/office/drawing/2014/main" id="{00000000-0008-0000-0200-00000E000000}"/>
            </a:ext>
          </a:extLst>
        </xdr:cNvPr>
        <xdr:cNvSpPr txBox="1"/>
      </xdr:nvSpPr>
      <xdr:spPr>
        <a:xfrm>
          <a:off x="32043460" y="561975"/>
          <a:ext cx="299357" cy="136071"/>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400"/>
            <a:t>記入例</a:t>
          </a:r>
        </a:p>
      </xdr:txBody>
    </xdr:sp>
    <xdr:clientData/>
  </xdr:twoCellAnchor>
  <xdr:twoCellAnchor>
    <xdr:from>
      <xdr:col>13</xdr:col>
      <xdr:colOff>0</xdr:colOff>
      <xdr:row>16</xdr:row>
      <xdr:rowOff>40822</xdr:rowOff>
    </xdr:from>
    <xdr:to>
      <xdr:col>13</xdr:col>
      <xdr:colOff>800101</xdr:colOff>
      <xdr:row>19</xdr:row>
      <xdr:rowOff>81644</xdr:rowOff>
    </xdr:to>
    <xdr:sp macro="" textlink="">
      <xdr:nvSpPr>
        <xdr:cNvPr id="15" name="AutoShape 38" hidden="1">
          <a:extLst>
            <a:ext uri="{FF2B5EF4-FFF2-40B4-BE49-F238E27FC236}">
              <a16:creationId xmlns:a16="http://schemas.microsoft.com/office/drawing/2014/main" id="{00000000-0008-0000-0200-00000F000000}"/>
            </a:ext>
          </a:extLst>
        </xdr:cNvPr>
        <xdr:cNvSpPr>
          <a:spLocks noChangeArrowheads="1"/>
        </xdr:cNvSpPr>
      </xdr:nvSpPr>
      <xdr:spPr bwMode="auto">
        <a:xfrm>
          <a:off x="30927675" y="4336597"/>
          <a:ext cx="800101" cy="926647"/>
        </a:xfrm>
        <a:prstGeom prst="wedgeRectCallout">
          <a:avLst>
            <a:gd name="adj1" fmla="val -48605"/>
            <a:gd name="adj2" fmla="val -71325"/>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運賃割引証の希望枚数を記入してください（数字のみ。枚は入力不要です）</a:t>
          </a:r>
        </a:p>
      </xdr:txBody>
    </xdr:sp>
    <xdr:clientData/>
  </xdr:twoCellAnchor>
  <xdr:twoCellAnchor>
    <xdr:from>
      <xdr:col>3</xdr:col>
      <xdr:colOff>326571</xdr:colOff>
      <xdr:row>37</xdr:row>
      <xdr:rowOff>95249</xdr:rowOff>
    </xdr:from>
    <xdr:to>
      <xdr:col>4</xdr:col>
      <xdr:colOff>0</xdr:colOff>
      <xdr:row>38</xdr:row>
      <xdr:rowOff>0</xdr:rowOff>
    </xdr:to>
    <xdr:sp macro="" textlink="">
      <xdr:nvSpPr>
        <xdr:cNvPr id="16" name="AutoShape 14" hidden="1">
          <a:extLst>
            <a:ext uri="{FF2B5EF4-FFF2-40B4-BE49-F238E27FC236}">
              <a16:creationId xmlns:a16="http://schemas.microsoft.com/office/drawing/2014/main" id="{00000000-0008-0000-0200-000010000000}"/>
            </a:ext>
          </a:extLst>
        </xdr:cNvPr>
        <xdr:cNvSpPr>
          <a:spLocks noChangeArrowheads="1"/>
        </xdr:cNvSpPr>
      </xdr:nvSpPr>
      <xdr:spPr bwMode="auto">
        <a:xfrm>
          <a:off x="3136446" y="19154774"/>
          <a:ext cx="254454" cy="495301"/>
        </a:xfrm>
        <a:prstGeom prst="wedgeRectCallout">
          <a:avLst>
            <a:gd name="adj1" fmla="val -33678"/>
            <a:gd name="adj2" fmla="val 431708"/>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様式１，様式４の合計人数と一致することを確認してください</a:t>
          </a:r>
        </a:p>
      </xdr:txBody>
    </xdr:sp>
    <xdr:clientData/>
  </xdr:twoCellAnchor>
  <xdr:twoCellAnchor>
    <xdr:from>
      <xdr:col>1</xdr:col>
      <xdr:colOff>27213</xdr:colOff>
      <xdr:row>40</xdr:row>
      <xdr:rowOff>68036</xdr:rowOff>
    </xdr:from>
    <xdr:to>
      <xdr:col>2</xdr:col>
      <xdr:colOff>291192</xdr:colOff>
      <xdr:row>41</xdr:row>
      <xdr:rowOff>0</xdr:rowOff>
    </xdr:to>
    <xdr:sp macro="" textlink="">
      <xdr:nvSpPr>
        <xdr:cNvPr id="17" name="AutoShape 30" hidden="1">
          <a:extLst>
            <a:ext uri="{FF2B5EF4-FFF2-40B4-BE49-F238E27FC236}">
              <a16:creationId xmlns:a16="http://schemas.microsoft.com/office/drawing/2014/main" id="{00000000-0008-0000-0200-000011000000}"/>
            </a:ext>
          </a:extLst>
        </xdr:cNvPr>
        <xdr:cNvSpPr>
          <a:spLocks noChangeArrowheads="1"/>
        </xdr:cNvSpPr>
      </xdr:nvSpPr>
      <xdr:spPr bwMode="auto">
        <a:xfrm>
          <a:off x="265338" y="19718111"/>
          <a:ext cx="1797504" cy="522514"/>
        </a:xfrm>
        <a:prstGeom prst="wedgeRectCallout">
          <a:avLst>
            <a:gd name="adj1" fmla="val 47252"/>
            <a:gd name="adj2" fmla="val 133784"/>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様式１，様式４の合計人数と一致することを確認してください</a:t>
          </a:r>
        </a:p>
      </xdr:txBody>
    </xdr:sp>
    <xdr:clientData/>
  </xdr:twoCellAnchor>
  <xdr:twoCellAnchor>
    <xdr:from>
      <xdr:col>9</xdr:col>
      <xdr:colOff>0</xdr:colOff>
      <xdr:row>20</xdr:row>
      <xdr:rowOff>68036</xdr:rowOff>
    </xdr:from>
    <xdr:to>
      <xdr:col>10</xdr:col>
      <xdr:colOff>0</xdr:colOff>
      <xdr:row>41</xdr:row>
      <xdr:rowOff>0</xdr:rowOff>
    </xdr:to>
    <xdr:sp macro="" textlink="">
      <xdr:nvSpPr>
        <xdr:cNvPr id="19" name="右中かっこ 18" hidden="1">
          <a:extLst>
            <a:ext uri="{FF2B5EF4-FFF2-40B4-BE49-F238E27FC236}">
              <a16:creationId xmlns:a16="http://schemas.microsoft.com/office/drawing/2014/main" id="{00000000-0008-0000-0200-000013000000}"/>
            </a:ext>
          </a:extLst>
        </xdr:cNvPr>
        <xdr:cNvSpPr/>
      </xdr:nvSpPr>
      <xdr:spPr>
        <a:xfrm>
          <a:off x="24805821" y="5544911"/>
          <a:ext cx="2092779" cy="14695714"/>
        </a:xfrm>
        <a:prstGeom prst="rightBrace">
          <a:avLst>
            <a:gd name="adj1" fmla="val 8333"/>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136071</xdr:colOff>
      <xdr:row>20</xdr:row>
      <xdr:rowOff>68036</xdr:rowOff>
    </xdr:from>
    <xdr:to>
      <xdr:col>13</xdr:col>
      <xdr:colOff>0</xdr:colOff>
      <xdr:row>41</xdr:row>
      <xdr:rowOff>0</xdr:rowOff>
    </xdr:to>
    <xdr:sp macro="" textlink="">
      <xdr:nvSpPr>
        <xdr:cNvPr id="20" name="右中かっこ 19" hidden="1">
          <a:extLst>
            <a:ext uri="{FF2B5EF4-FFF2-40B4-BE49-F238E27FC236}">
              <a16:creationId xmlns:a16="http://schemas.microsoft.com/office/drawing/2014/main" id="{00000000-0008-0000-0200-000014000000}"/>
            </a:ext>
          </a:extLst>
        </xdr:cNvPr>
        <xdr:cNvSpPr/>
      </xdr:nvSpPr>
      <xdr:spPr>
        <a:xfrm>
          <a:off x="27034671" y="5544911"/>
          <a:ext cx="3893004" cy="14695714"/>
        </a:xfrm>
        <a:prstGeom prst="rightBrace">
          <a:avLst>
            <a:gd name="adj1" fmla="val 8333"/>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1028700</xdr:colOff>
      <xdr:row>0</xdr:row>
      <xdr:rowOff>95250</xdr:rowOff>
    </xdr:from>
    <xdr:to>
      <xdr:col>13</xdr:col>
      <xdr:colOff>1371600</xdr:colOff>
      <xdr:row>2</xdr:row>
      <xdr:rowOff>104775</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16211550" y="95250"/>
          <a:ext cx="1419225" cy="41910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2000" b="1"/>
            <a:t>様式２－２</a:t>
          </a:r>
          <a:endParaRPr kumimoji="1" lang="ja-JP" altLang="en-US" sz="1050" b="1"/>
        </a:p>
      </xdr:txBody>
    </xdr:sp>
    <xdr:clientData/>
  </xdr:twoCellAnchor>
  <xdr:twoCellAnchor>
    <xdr:from>
      <xdr:col>1</xdr:col>
      <xdr:colOff>13607</xdr:colOff>
      <xdr:row>26</xdr:row>
      <xdr:rowOff>54430</xdr:rowOff>
    </xdr:from>
    <xdr:to>
      <xdr:col>2</xdr:col>
      <xdr:colOff>979714</xdr:colOff>
      <xdr:row>26</xdr:row>
      <xdr:rowOff>489857</xdr:rowOff>
    </xdr:to>
    <xdr:sp macro="" textlink="">
      <xdr:nvSpPr>
        <xdr:cNvPr id="22" name="AutoShape 6" hidden="1">
          <a:extLst>
            <a:ext uri="{FF2B5EF4-FFF2-40B4-BE49-F238E27FC236}">
              <a16:creationId xmlns:a16="http://schemas.microsoft.com/office/drawing/2014/main" id="{00000000-0008-0000-0200-000016000000}"/>
            </a:ext>
          </a:extLst>
        </xdr:cNvPr>
        <xdr:cNvSpPr>
          <a:spLocks noChangeArrowheads="1"/>
        </xdr:cNvSpPr>
      </xdr:nvSpPr>
      <xdr:spPr bwMode="auto">
        <a:xfrm>
          <a:off x="232682" y="103319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23" name="AutoShape 6" hidden="1">
          <a:extLst>
            <a:ext uri="{FF2B5EF4-FFF2-40B4-BE49-F238E27FC236}">
              <a16:creationId xmlns:a16="http://schemas.microsoft.com/office/drawing/2014/main" id="{00000000-0008-0000-0200-000017000000}"/>
            </a:ext>
          </a:extLst>
        </xdr:cNvPr>
        <xdr:cNvSpPr>
          <a:spLocks noChangeArrowheads="1"/>
        </xdr:cNvSpPr>
      </xdr:nvSpPr>
      <xdr:spPr bwMode="auto">
        <a:xfrm>
          <a:off x="232682" y="107891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26</xdr:row>
      <xdr:rowOff>54430</xdr:rowOff>
    </xdr:from>
    <xdr:to>
      <xdr:col>2</xdr:col>
      <xdr:colOff>979714</xdr:colOff>
      <xdr:row>26</xdr:row>
      <xdr:rowOff>489857</xdr:rowOff>
    </xdr:to>
    <xdr:sp macro="" textlink="">
      <xdr:nvSpPr>
        <xdr:cNvPr id="24" name="AutoShape 6" hidden="1">
          <a:extLst>
            <a:ext uri="{FF2B5EF4-FFF2-40B4-BE49-F238E27FC236}">
              <a16:creationId xmlns:a16="http://schemas.microsoft.com/office/drawing/2014/main" id="{00000000-0008-0000-0200-000018000000}"/>
            </a:ext>
          </a:extLst>
        </xdr:cNvPr>
        <xdr:cNvSpPr>
          <a:spLocks noChangeArrowheads="1"/>
        </xdr:cNvSpPr>
      </xdr:nvSpPr>
      <xdr:spPr bwMode="auto">
        <a:xfrm>
          <a:off x="232682" y="103319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24</xdr:row>
      <xdr:rowOff>54430</xdr:rowOff>
    </xdr:from>
    <xdr:to>
      <xdr:col>2</xdr:col>
      <xdr:colOff>979714</xdr:colOff>
      <xdr:row>24</xdr:row>
      <xdr:rowOff>489857</xdr:rowOff>
    </xdr:to>
    <xdr:sp macro="" textlink="">
      <xdr:nvSpPr>
        <xdr:cNvPr id="25" name="AutoShape 6" hidden="1">
          <a:extLst>
            <a:ext uri="{FF2B5EF4-FFF2-40B4-BE49-F238E27FC236}">
              <a16:creationId xmlns:a16="http://schemas.microsoft.com/office/drawing/2014/main" id="{00000000-0008-0000-0200-000019000000}"/>
            </a:ext>
          </a:extLst>
        </xdr:cNvPr>
        <xdr:cNvSpPr>
          <a:spLocks noChangeArrowheads="1"/>
        </xdr:cNvSpPr>
      </xdr:nvSpPr>
      <xdr:spPr bwMode="auto">
        <a:xfrm>
          <a:off x="232682" y="94175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26" name="AutoShape 6" hidden="1">
          <a:extLst>
            <a:ext uri="{FF2B5EF4-FFF2-40B4-BE49-F238E27FC236}">
              <a16:creationId xmlns:a16="http://schemas.microsoft.com/office/drawing/2014/main" id="{00000000-0008-0000-0200-00001A000000}"/>
            </a:ext>
          </a:extLst>
        </xdr:cNvPr>
        <xdr:cNvSpPr>
          <a:spLocks noChangeArrowheads="1"/>
        </xdr:cNvSpPr>
      </xdr:nvSpPr>
      <xdr:spPr bwMode="auto">
        <a:xfrm>
          <a:off x="232682" y="107891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27" name="AutoShape 6" hidden="1">
          <a:extLst>
            <a:ext uri="{FF2B5EF4-FFF2-40B4-BE49-F238E27FC236}">
              <a16:creationId xmlns:a16="http://schemas.microsoft.com/office/drawing/2014/main" id="{00000000-0008-0000-0200-00001B000000}"/>
            </a:ext>
          </a:extLst>
        </xdr:cNvPr>
        <xdr:cNvSpPr>
          <a:spLocks noChangeArrowheads="1"/>
        </xdr:cNvSpPr>
      </xdr:nvSpPr>
      <xdr:spPr bwMode="auto">
        <a:xfrm>
          <a:off x="232682" y="107891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26</xdr:row>
      <xdr:rowOff>54430</xdr:rowOff>
    </xdr:from>
    <xdr:to>
      <xdr:col>2</xdr:col>
      <xdr:colOff>979714</xdr:colOff>
      <xdr:row>26</xdr:row>
      <xdr:rowOff>489857</xdr:rowOff>
    </xdr:to>
    <xdr:sp macro="" textlink="">
      <xdr:nvSpPr>
        <xdr:cNvPr id="28" name="AutoShape 6" hidden="1">
          <a:extLst>
            <a:ext uri="{FF2B5EF4-FFF2-40B4-BE49-F238E27FC236}">
              <a16:creationId xmlns:a16="http://schemas.microsoft.com/office/drawing/2014/main" id="{00000000-0008-0000-0200-00001C000000}"/>
            </a:ext>
          </a:extLst>
        </xdr:cNvPr>
        <xdr:cNvSpPr>
          <a:spLocks noChangeArrowheads="1"/>
        </xdr:cNvSpPr>
      </xdr:nvSpPr>
      <xdr:spPr bwMode="auto">
        <a:xfrm>
          <a:off x="232682" y="103319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29" name="AutoShape 6" hidden="1">
          <a:extLst>
            <a:ext uri="{FF2B5EF4-FFF2-40B4-BE49-F238E27FC236}">
              <a16:creationId xmlns:a16="http://schemas.microsoft.com/office/drawing/2014/main" id="{00000000-0008-0000-0200-00001D000000}"/>
            </a:ext>
          </a:extLst>
        </xdr:cNvPr>
        <xdr:cNvSpPr>
          <a:spLocks noChangeArrowheads="1"/>
        </xdr:cNvSpPr>
      </xdr:nvSpPr>
      <xdr:spPr bwMode="auto">
        <a:xfrm>
          <a:off x="232682" y="107891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26</xdr:row>
      <xdr:rowOff>54430</xdr:rowOff>
    </xdr:from>
    <xdr:to>
      <xdr:col>2</xdr:col>
      <xdr:colOff>979714</xdr:colOff>
      <xdr:row>26</xdr:row>
      <xdr:rowOff>489857</xdr:rowOff>
    </xdr:to>
    <xdr:sp macro="" textlink="">
      <xdr:nvSpPr>
        <xdr:cNvPr id="30" name="AutoShape 6" hidden="1">
          <a:extLst>
            <a:ext uri="{FF2B5EF4-FFF2-40B4-BE49-F238E27FC236}">
              <a16:creationId xmlns:a16="http://schemas.microsoft.com/office/drawing/2014/main" id="{00000000-0008-0000-0200-00001E000000}"/>
            </a:ext>
          </a:extLst>
        </xdr:cNvPr>
        <xdr:cNvSpPr>
          <a:spLocks noChangeArrowheads="1"/>
        </xdr:cNvSpPr>
      </xdr:nvSpPr>
      <xdr:spPr bwMode="auto">
        <a:xfrm>
          <a:off x="232682" y="103319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24</xdr:row>
      <xdr:rowOff>54430</xdr:rowOff>
    </xdr:from>
    <xdr:to>
      <xdr:col>2</xdr:col>
      <xdr:colOff>979714</xdr:colOff>
      <xdr:row>24</xdr:row>
      <xdr:rowOff>489857</xdr:rowOff>
    </xdr:to>
    <xdr:sp macro="" textlink="">
      <xdr:nvSpPr>
        <xdr:cNvPr id="31" name="AutoShape 6" hidden="1">
          <a:extLst>
            <a:ext uri="{FF2B5EF4-FFF2-40B4-BE49-F238E27FC236}">
              <a16:creationId xmlns:a16="http://schemas.microsoft.com/office/drawing/2014/main" id="{00000000-0008-0000-0200-00001F000000}"/>
            </a:ext>
          </a:extLst>
        </xdr:cNvPr>
        <xdr:cNvSpPr>
          <a:spLocks noChangeArrowheads="1"/>
        </xdr:cNvSpPr>
      </xdr:nvSpPr>
      <xdr:spPr bwMode="auto">
        <a:xfrm>
          <a:off x="232682" y="94175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32" name="AutoShape 6" hidden="1">
          <a:extLst>
            <a:ext uri="{FF2B5EF4-FFF2-40B4-BE49-F238E27FC236}">
              <a16:creationId xmlns:a16="http://schemas.microsoft.com/office/drawing/2014/main" id="{00000000-0008-0000-0200-000020000000}"/>
            </a:ext>
          </a:extLst>
        </xdr:cNvPr>
        <xdr:cNvSpPr>
          <a:spLocks noChangeArrowheads="1"/>
        </xdr:cNvSpPr>
      </xdr:nvSpPr>
      <xdr:spPr bwMode="auto">
        <a:xfrm>
          <a:off x="232682" y="107891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33" name="AutoShape 6" hidden="1">
          <a:extLst>
            <a:ext uri="{FF2B5EF4-FFF2-40B4-BE49-F238E27FC236}">
              <a16:creationId xmlns:a16="http://schemas.microsoft.com/office/drawing/2014/main" id="{00000000-0008-0000-0200-000021000000}"/>
            </a:ext>
          </a:extLst>
        </xdr:cNvPr>
        <xdr:cNvSpPr>
          <a:spLocks noChangeArrowheads="1"/>
        </xdr:cNvSpPr>
      </xdr:nvSpPr>
      <xdr:spPr bwMode="auto">
        <a:xfrm>
          <a:off x="232682" y="107891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3</xdr:col>
      <xdr:colOff>326571</xdr:colOff>
      <xdr:row>39</xdr:row>
      <xdr:rowOff>95249</xdr:rowOff>
    </xdr:from>
    <xdr:to>
      <xdr:col>4</xdr:col>
      <xdr:colOff>0</xdr:colOff>
      <xdr:row>40</xdr:row>
      <xdr:rowOff>0</xdr:rowOff>
    </xdr:to>
    <xdr:sp macro="" textlink="">
      <xdr:nvSpPr>
        <xdr:cNvPr id="34" name="AutoShape 14" hidden="1">
          <a:extLst>
            <a:ext uri="{FF2B5EF4-FFF2-40B4-BE49-F238E27FC236}">
              <a16:creationId xmlns:a16="http://schemas.microsoft.com/office/drawing/2014/main" id="{00000000-0008-0000-0200-000022000000}"/>
            </a:ext>
          </a:extLst>
        </xdr:cNvPr>
        <xdr:cNvSpPr>
          <a:spLocks noChangeArrowheads="1"/>
        </xdr:cNvSpPr>
      </xdr:nvSpPr>
      <xdr:spPr bwMode="auto">
        <a:xfrm>
          <a:off x="3136446" y="11972924"/>
          <a:ext cx="254454" cy="247651"/>
        </a:xfrm>
        <a:prstGeom prst="wedgeRectCallout">
          <a:avLst>
            <a:gd name="adj1" fmla="val -33678"/>
            <a:gd name="adj2" fmla="val 431708"/>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様式１，様式４の合計人数と一致することを確認してください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6</xdr:row>
      <xdr:rowOff>108857</xdr:rowOff>
    </xdr:from>
    <xdr:to>
      <xdr:col>1</xdr:col>
      <xdr:colOff>2390775</xdr:colOff>
      <xdr:row>7</xdr:row>
      <xdr:rowOff>272143</xdr:rowOff>
    </xdr:to>
    <xdr:sp macro="" textlink="">
      <xdr:nvSpPr>
        <xdr:cNvPr id="2" name="AutoShape 2" hidden="1">
          <a:extLst>
            <a:ext uri="{FF2B5EF4-FFF2-40B4-BE49-F238E27FC236}">
              <a16:creationId xmlns:a16="http://schemas.microsoft.com/office/drawing/2014/main" id="{00000000-0008-0000-0300-000002000000}"/>
            </a:ext>
          </a:extLst>
        </xdr:cNvPr>
        <xdr:cNvSpPr>
          <a:spLocks noChangeArrowheads="1"/>
        </xdr:cNvSpPr>
      </xdr:nvSpPr>
      <xdr:spPr bwMode="auto">
        <a:xfrm flipH="1">
          <a:off x="238125" y="1547132"/>
          <a:ext cx="1533525" cy="420461"/>
        </a:xfrm>
        <a:prstGeom prst="wedgeRectCallout">
          <a:avLst>
            <a:gd name="adj1" fmla="val -55579"/>
            <a:gd name="adj2" fmla="val 140000"/>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参加チーム数を記入してください</a:t>
          </a:r>
        </a:p>
      </xdr:txBody>
    </xdr:sp>
    <xdr:clientData/>
  </xdr:twoCellAnchor>
  <xdr:twoCellAnchor>
    <xdr:from>
      <xdr:col>1</xdr:col>
      <xdr:colOff>13607</xdr:colOff>
      <xdr:row>26</xdr:row>
      <xdr:rowOff>54430</xdr:rowOff>
    </xdr:from>
    <xdr:to>
      <xdr:col>2</xdr:col>
      <xdr:colOff>979714</xdr:colOff>
      <xdr:row>26</xdr:row>
      <xdr:rowOff>489857</xdr:rowOff>
    </xdr:to>
    <xdr:sp macro="" textlink="">
      <xdr:nvSpPr>
        <xdr:cNvPr id="3" name="AutoShape 6" hidden="1">
          <a:extLst>
            <a:ext uri="{FF2B5EF4-FFF2-40B4-BE49-F238E27FC236}">
              <a16:creationId xmlns:a16="http://schemas.microsoft.com/office/drawing/2014/main" id="{00000000-0008-0000-0300-000003000000}"/>
            </a:ext>
          </a:extLst>
        </xdr:cNvPr>
        <xdr:cNvSpPr>
          <a:spLocks noChangeArrowheads="1"/>
        </xdr:cNvSpPr>
      </xdr:nvSpPr>
      <xdr:spPr bwMode="auto">
        <a:xfrm>
          <a:off x="251732" y="8198305"/>
          <a:ext cx="2499632" cy="2925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4" name="AutoShape 6" hidden="1">
          <a:extLst>
            <a:ext uri="{FF2B5EF4-FFF2-40B4-BE49-F238E27FC236}">
              <a16:creationId xmlns:a16="http://schemas.microsoft.com/office/drawing/2014/main" id="{00000000-0008-0000-0300-000004000000}"/>
            </a:ext>
          </a:extLst>
        </xdr:cNvPr>
        <xdr:cNvSpPr>
          <a:spLocks noChangeArrowheads="1"/>
        </xdr:cNvSpPr>
      </xdr:nvSpPr>
      <xdr:spPr bwMode="auto">
        <a:xfrm>
          <a:off x="251732" y="8541205"/>
          <a:ext cx="2499632" cy="2925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26</xdr:row>
      <xdr:rowOff>54430</xdr:rowOff>
    </xdr:from>
    <xdr:to>
      <xdr:col>2</xdr:col>
      <xdr:colOff>979714</xdr:colOff>
      <xdr:row>26</xdr:row>
      <xdr:rowOff>489857</xdr:rowOff>
    </xdr:to>
    <xdr:sp macro="" textlink="">
      <xdr:nvSpPr>
        <xdr:cNvPr id="5" name="AutoShape 6" hidden="1">
          <a:extLst>
            <a:ext uri="{FF2B5EF4-FFF2-40B4-BE49-F238E27FC236}">
              <a16:creationId xmlns:a16="http://schemas.microsoft.com/office/drawing/2014/main" id="{00000000-0008-0000-0300-000005000000}"/>
            </a:ext>
          </a:extLst>
        </xdr:cNvPr>
        <xdr:cNvSpPr>
          <a:spLocks noChangeArrowheads="1"/>
        </xdr:cNvSpPr>
      </xdr:nvSpPr>
      <xdr:spPr bwMode="auto">
        <a:xfrm>
          <a:off x="251732" y="8198305"/>
          <a:ext cx="2499632" cy="2925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24</xdr:row>
      <xdr:rowOff>54430</xdr:rowOff>
    </xdr:from>
    <xdr:to>
      <xdr:col>2</xdr:col>
      <xdr:colOff>979714</xdr:colOff>
      <xdr:row>24</xdr:row>
      <xdr:rowOff>489857</xdr:rowOff>
    </xdr:to>
    <xdr:sp macro="" textlink="">
      <xdr:nvSpPr>
        <xdr:cNvPr id="6" name="AutoShape 6" hidden="1">
          <a:extLst>
            <a:ext uri="{FF2B5EF4-FFF2-40B4-BE49-F238E27FC236}">
              <a16:creationId xmlns:a16="http://schemas.microsoft.com/office/drawing/2014/main" id="{00000000-0008-0000-0300-000006000000}"/>
            </a:ext>
          </a:extLst>
        </xdr:cNvPr>
        <xdr:cNvSpPr>
          <a:spLocks noChangeArrowheads="1"/>
        </xdr:cNvSpPr>
      </xdr:nvSpPr>
      <xdr:spPr bwMode="auto">
        <a:xfrm>
          <a:off x="251732" y="7512505"/>
          <a:ext cx="2499632" cy="2925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7" name="AutoShape 6" hidden="1">
          <a:extLst>
            <a:ext uri="{FF2B5EF4-FFF2-40B4-BE49-F238E27FC236}">
              <a16:creationId xmlns:a16="http://schemas.microsoft.com/office/drawing/2014/main" id="{00000000-0008-0000-0300-000007000000}"/>
            </a:ext>
          </a:extLst>
        </xdr:cNvPr>
        <xdr:cNvSpPr>
          <a:spLocks noChangeArrowheads="1"/>
        </xdr:cNvSpPr>
      </xdr:nvSpPr>
      <xdr:spPr bwMode="auto">
        <a:xfrm>
          <a:off x="251732" y="8541205"/>
          <a:ext cx="2499632" cy="2925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8" name="AutoShape 6" hidden="1">
          <a:extLst>
            <a:ext uri="{FF2B5EF4-FFF2-40B4-BE49-F238E27FC236}">
              <a16:creationId xmlns:a16="http://schemas.microsoft.com/office/drawing/2014/main" id="{00000000-0008-0000-0300-000008000000}"/>
            </a:ext>
          </a:extLst>
        </xdr:cNvPr>
        <xdr:cNvSpPr>
          <a:spLocks noChangeArrowheads="1"/>
        </xdr:cNvSpPr>
      </xdr:nvSpPr>
      <xdr:spPr bwMode="auto">
        <a:xfrm>
          <a:off x="251732" y="8541205"/>
          <a:ext cx="2499632" cy="2925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2</xdr:col>
      <xdr:colOff>9525</xdr:colOff>
      <xdr:row>7</xdr:row>
      <xdr:rowOff>247650</xdr:rowOff>
    </xdr:from>
    <xdr:to>
      <xdr:col>13</xdr:col>
      <xdr:colOff>2447925</xdr:colOff>
      <xdr:row>19</xdr:row>
      <xdr:rowOff>142875</xdr:rowOff>
    </xdr:to>
    <xdr:sp macro="" textlink="">
      <xdr:nvSpPr>
        <xdr:cNvPr id="9" name="AutoShape 11" hidden="1">
          <a:extLst>
            <a:ext uri="{FF2B5EF4-FFF2-40B4-BE49-F238E27FC236}">
              <a16:creationId xmlns:a16="http://schemas.microsoft.com/office/drawing/2014/main" id="{00000000-0008-0000-0300-000009000000}"/>
            </a:ext>
          </a:extLst>
        </xdr:cNvPr>
        <xdr:cNvSpPr>
          <a:spLocks noChangeArrowheads="1"/>
        </xdr:cNvSpPr>
      </xdr:nvSpPr>
      <xdr:spPr bwMode="auto">
        <a:xfrm>
          <a:off x="1781175" y="1952625"/>
          <a:ext cx="16135350" cy="3933825"/>
        </a:xfrm>
        <a:prstGeom prst="flowChartAlternateProcess">
          <a:avLst/>
        </a:prstGeom>
        <a:noFill/>
        <a:ln w="57150">
          <a:solidFill>
            <a:srgbClr val="FF0000"/>
          </a:solidFill>
          <a:prstDash val="dashDot"/>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20</xdr:row>
      <xdr:rowOff>0</xdr:rowOff>
    </xdr:from>
    <xdr:to>
      <xdr:col>13</xdr:col>
      <xdr:colOff>2419350</xdr:colOff>
      <xdr:row>41</xdr:row>
      <xdr:rowOff>0</xdr:rowOff>
    </xdr:to>
    <xdr:sp macro="" textlink="">
      <xdr:nvSpPr>
        <xdr:cNvPr id="10" name="AutoShape 14" hidden="1">
          <a:extLst>
            <a:ext uri="{FF2B5EF4-FFF2-40B4-BE49-F238E27FC236}">
              <a16:creationId xmlns:a16="http://schemas.microsoft.com/office/drawing/2014/main" id="{00000000-0008-0000-0300-00000A000000}"/>
            </a:ext>
          </a:extLst>
        </xdr:cNvPr>
        <xdr:cNvSpPr>
          <a:spLocks noChangeArrowheads="1"/>
        </xdr:cNvSpPr>
      </xdr:nvSpPr>
      <xdr:spPr bwMode="auto">
        <a:xfrm>
          <a:off x="1781175" y="6086475"/>
          <a:ext cx="16135350" cy="6515100"/>
        </a:xfrm>
        <a:custGeom>
          <a:avLst/>
          <a:gdLst>
            <a:gd name="T0" fmla="*/ 0 w 22288500"/>
            <a:gd name="T1" fmla="*/ 0 h 32262536"/>
            <a:gd name="T2" fmla="*/ 1 w 22288500"/>
            <a:gd name="T3" fmla="*/ 0 h 32262536"/>
            <a:gd name="T4" fmla="*/ 2 w 22288500"/>
            <a:gd name="T5" fmla="*/ 0 h 32262536"/>
            <a:gd name="T6" fmla="*/ 8 w 22288500"/>
            <a:gd name="T7" fmla="*/ 0 h 32262536"/>
            <a:gd name="T8" fmla="*/ 9 w 22288500"/>
            <a:gd name="T9" fmla="*/ 0 h 32262536"/>
            <a:gd name="T10" fmla="*/ 10 w 22288500"/>
            <a:gd name="T11" fmla="*/ 0 h 32262536"/>
            <a:gd name="T12" fmla="*/ 10 w 22288500"/>
            <a:gd name="T13" fmla="*/ 0 h 32262536"/>
            <a:gd name="T14" fmla="*/ 9 w 22288500"/>
            <a:gd name="T15" fmla="*/ 0 h 32262536"/>
            <a:gd name="T16" fmla="*/ 8 w 22288500"/>
            <a:gd name="T17" fmla="*/ 0 h 32262536"/>
            <a:gd name="T18" fmla="*/ 2 w 22288500"/>
            <a:gd name="T19" fmla="*/ 0 h 32262536"/>
            <a:gd name="T20" fmla="*/ 1 w 22288500"/>
            <a:gd name="T21" fmla="*/ 0 h 32262536"/>
            <a:gd name="T22" fmla="*/ 1 w 22288500"/>
            <a:gd name="T23" fmla="*/ 0 h 32262536"/>
            <a:gd name="T24" fmla="*/ 0 w 22288500"/>
            <a:gd name="T25" fmla="*/ 0 h 32262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w 22288500"/>
            <a:gd name="T40" fmla="*/ 0 h 32262536"/>
            <a:gd name="T41" fmla="*/ 22288500 w 22288500"/>
            <a:gd name="T42" fmla="*/ 32262536 h 32262536"/>
          </a:gdLst>
          <a:ahLst/>
          <a:cxnLst>
            <a:cxn ang="T26">
              <a:pos x="T0" y="T1"/>
            </a:cxn>
            <a:cxn ang="T27">
              <a:pos x="T2" y="T3"/>
            </a:cxn>
            <a:cxn ang="T28">
              <a:pos x="T4" y="T5"/>
            </a:cxn>
            <a:cxn ang="T29">
              <a:pos x="T6" y="T7"/>
            </a:cxn>
            <a:cxn ang="T30">
              <a:pos x="T8" y="T9"/>
            </a:cxn>
            <a:cxn ang="T31">
              <a:pos x="T10" y="T11"/>
            </a:cxn>
            <a:cxn ang="T32">
              <a:pos x="T12" y="T13"/>
            </a:cxn>
            <a:cxn ang="T33">
              <a:pos x="T14" y="T15"/>
            </a:cxn>
            <a:cxn ang="T34">
              <a:pos x="T16" y="T17"/>
            </a:cxn>
            <a:cxn ang="T35">
              <a:pos x="T18" y="T19"/>
            </a:cxn>
            <a:cxn ang="T36">
              <a:pos x="T20" y="T21"/>
            </a:cxn>
            <a:cxn ang="T37">
              <a:pos x="T22" y="T23"/>
            </a:cxn>
            <a:cxn ang="T38">
              <a:pos x="T24" y="T25"/>
            </a:cxn>
          </a:cxnLst>
          <a:rect l="T39" t="T40" r="T41" b="T42"/>
          <a:pathLst>
            <a:path w="22288500" h="32262536">
              <a:moveTo>
                <a:pt x="0" y="3714751"/>
              </a:moveTo>
              <a:cubicBezTo>
                <a:pt x="1" y="2729537"/>
                <a:pt x="391377" y="1784676"/>
                <a:pt x="1088029" y="1088026"/>
              </a:cubicBezTo>
              <a:cubicBezTo>
                <a:pt x="1784681" y="391376"/>
                <a:pt x="2729544" y="3"/>
                <a:pt x="3714757" y="4"/>
              </a:cubicBezTo>
              <a:lnTo>
                <a:pt x="18573749" y="0"/>
              </a:lnTo>
              <a:cubicBezTo>
                <a:pt x="19558963" y="1"/>
                <a:pt x="20503824" y="391377"/>
                <a:pt x="21200474" y="1088029"/>
              </a:cubicBezTo>
              <a:cubicBezTo>
                <a:pt x="21897124" y="1784681"/>
                <a:pt x="22288497" y="2729544"/>
                <a:pt x="22288496" y="3714757"/>
              </a:cubicBezTo>
              <a:cubicBezTo>
                <a:pt x="22288497" y="11992433"/>
                <a:pt x="22288499" y="20270109"/>
                <a:pt x="22288500" y="28547785"/>
              </a:cubicBezTo>
              <a:cubicBezTo>
                <a:pt x="22288500" y="29532999"/>
                <a:pt x="21897125" y="30477860"/>
                <a:pt x="21200474" y="31174511"/>
              </a:cubicBezTo>
              <a:cubicBezTo>
                <a:pt x="20503823" y="31871162"/>
                <a:pt x="19558961" y="32262536"/>
                <a:pt x="18573747" y="32262536"/>
              </a:cubicBezTo>
              <a:lnTo>
                <a:pt x="3714751" y="32262536"/>
              </a:lnTo>
              <a:cubicBezTo>
                <a:pt x="2729537" y="32262535"/>
                <a:pt x="1784676" y="31871160"/>
                <a:pt x="1088025" y="31174508"/>
              </a:cubicBezTo>
              <a:cubicBezTo>
                <a:pt x="391374" y="30477856"/>
                <a:pt x="1" y="29532994"/>
                <a:pt x="2" y="28547780"/>
              </a:cubicBezTo>
              <a:cubicBezTo>
                <a:pt x="1" y="20270104"/>
                <a:pt x="1" y="11992427"/>
                <a:pt x="0" y="3714751"/>
              </a:cubicBezTo>
              <a:close/>
            </a:path>
          </a:pathLst>
        </a:custGeom>
        <a:noFill/>
        <a:ln w="57150">
          <a:solidFill>
            <a:srgbClr val="002060"/>
          </a:solidFill>
          <a:prstDash val="lgDash"/>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136071</xdr:colOff>
      <xdr:row>20</xdr:row>
      <xdr:rowOff>68036</xdr:rowOff>
    </xdr:from>
    <xdr:to>
      <xdr:col>3</xdr:col>
      <xdr:colOff>285750</xdr:colOff>
      <xdr:row>41</xdr:row>
      <xdr:rowOff>0</xdr:rowOff>
    </xdr:to>
    <xdr:sp macro="" textlink="">
      <xdr:nvSpPr>
        <xdr:cNvPr id="11" name="右中かっこ 10" hidden="1">
          <a:extLst>
            <a:ext uri="{FF2B5EF4-FFF2-40B4-BE49-F238E27FC236}">
              <a16:creationId xmlns:a16="http://schemas.microsoft.com/office/drawing/2014/main" id="{00000000-0008-0000-0300-00000B000000}"/>
            </a:ext>
          </a:extLst>
        </xdr:cNvPr>
        <xdr:cNvSpPr/>
      </xdr:nvSpPr>
      <xdr:spPr>
        <a:xfrm>
          <a:off x="1907721" y="6154511"/>
          <a:ext cx="1187904" cy="6447064"/>
        </a:xfrm>
        <a:prstGeom prst="rightBrace">
          <a:avLst>
            <a:gd name="adj1" fmla="val 8333"/>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xdr:col>
      <xdr:colOff>421821</xdr:colOff>
      <xdr:row>27</xdr:row>
      <xdr:rowOff>149679</xdr:rowOff>
    </xdr:from>
    <xdr:to>
      <xdr:col>4</xdr:col>
      <xdr:colOff>0</xdr:colOff>
      <xdr:row>30</xdr:row>
      <xdr:rowOff>27215</xdr:rowOff>
    </xdr:to>
    <xdr:sp macro="" textlink="">
      <xdr:nvSpPr>
        <xdr:cNvPr id="12" name="テキスト ボックス 11" hidden="1">
          <a:extLst>
            <a:ext uri="{FF2B5EF4-FFF2-40B4-BE49-F238E27FC236}">
              <a16:creationId xmlns:a16="http://schemas.microsoft.com/office/drawing/2014/main" id="{00000000-0008-0000-0300-00000C000000}"/>
            </a:ext>
          </a:extLst>
        </xdr:cNvPr>
        <xdr:cNvSpPr txBox="1"/>
      </xdr:nvSpPr>
      <xdr:spPr>
        <a:xfrm>
          <a:off x="3231696" y="8636454"/>
          <a:ext cx="159204" cy="90623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2000"/>
            </a:lnSpc>
          </a:pPr>
          <a:r>
            <a:rPr kumimoji="1" lang="ja-JP" altLang="en-US" sz="1800"/>
            <a:t>行程が複数ある場合は，行を挿入してください</a:t>
          </a:r>
        </a:p>
      </xdr:txBody>
    </xdr:sp>
    <xdr:clientData/>
  </xdr:twoCellAnchor>
  <xdr:twoCellAnchor>
    <xdr:from>
      <xdr:col>13</xdr:col>
      <xdr:colOff>1115785</xdr:colOff>
      <xdr:row>3</xdr:row>
      <xdr:rowOff>0</xdr:rowOff>
    </xdr:from>
    <xdr:to>
      <xdr:col>13</xdr:col>
      <xdr:colOff>2462892</xdr:colOff>
      <xdr:row>3</xdr:row>
      <xdr:rowOff>136071</xdr:rowOff>
    </xdr:to>
    <xdr:sp macro="" textlink="">
      <xdr:nvSpPr>
        <xdr:cNvPr id="13" name="テキスト ボックス 12" hidden="1">
          <a:extLst>
            <a:ext uri="{FF2B5EF4-FFF2-40B4-BE49-F238E27FC236}">
              <a16:creationId xmlns:a16="http://schemas.microsoft.com/office/drawing/2014/main" id="{00000000-0008-0000-0300-00000D000000}"/>
            </a:ext>
          </a:extLst>
        </xdr:cNvPr>
        <xdr:cNvSpPr txBox="1"/>
      </xdr:nvSpPr>
      <xdr:spPr>
        <a:xfrm>
          <a:off x="17613085" y="866775"/>
          <a:ext cx="299357" cy="136071"/>
        </a:xfrm>
        <a:prstGeom prst="rect">
          <a:avLst/>
        </a:prstGeom>
        <a:solidFill>
          <a:srgbClr val="FFC0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2400"/>
            <a:t>記入例</a:t>
          </a:r>
        </a:p>
      </xdr:txBody>
    </xdr:sp>
    <xdr:clientData/>
  </xdr:twoCellAnchor>
  <xdr:twoCellAnchor>
    <xdr:from>
      <xdr:col>13</xdr:col>
      <xdr:colOff>0</xdr:colOff>
      <xdr:row>16</xdr:row>
      <xdr:rowOff>40822</xdr:rowOff>
    </xdr:from>
    <xdr:to>
      <xdr:col>13</xdr:col>
      <xdr:colOff>800101</xdr:colOff>
      <xdr:row>19</xdr:row>
      <xdr:rowOff>81644</xdr:rowOff>
    </xdr:to>
    <xdr:sp macro="" textlink="">
      <xdr:nvSpPr>
        <xdr:cNvPr id="14" name="AutoShape 38" hidden="1">
          <a:extLst>
            <a:ext uri="{FF2B5EF4-FFF2-40B4-BE49-F238E27FC236}">
              <a16:creationId xmlns:a16="http://schemas.microsoft.com/office/drawing/2014/main" id="{00000000-0008-0000-0300-00000E000000}"/>
            </a:ext>
          </a:extLst>
        </xdr:cNvPr>
        <xdr:cNvSpPr>
          <a:spLocks noChangeArrowheads="1"/>
        </xdr:cNvSpPr>
      </xdr:nvSpPr>
      <xdr:spPr bwMode="auto">
        <a:xfrm>
          <a:off x="16497300" y="4755697"/>
          <a:ext cx="800101" cy="1069522"/>
        </a:xfrm>
        <a:prstGeom prst="wedgeRectCallout">
          <a:avLst>
            <a:gd name="adj1" fmla="val -48605"/>
            <a:gd name="adj2" fmla="val -71325"/>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運賃割引証の希望枚数を記入してください（数字のみ。枚は入力不要です）</a:t>
          </a:r>
        </a:p>
      </xdr:txBody>
    </xdr:sp>
    <xdr:clientData/>
  </xdr:twoCellAnchor>
  <xdr:twoCellAnchor>
    <xdr:from>
      <xdr:col>3</xdr:col>
      <xdr:colOff>326571</xdr:colOff>
      <xdr:row>37</xdr:row>
      <xdr:rowOff>95249</xdr:rowOff>
    </xdr:from>
    <xdr:to>
      <xdr:col>4</xdr:col>
      <xdr:colOff>0</xdr:colOff>
      <xdr:row>38</xdr:row>
      <xdr:rowOff>0</xdr:rowOff>
    </xdr:to>
    <xdr:sp macro="" textlink="">
      <xdr:nvSpPr>
        <xdr:cNvPr id="15" name="AutoShape 14" hidden="1">
          <a:extLst>
            <a:ext uri="{FF2B5EF4-FFF2-40B4-BE49-F238E27FC236}">
              <a16:creationId xmlns:a16="http://schemas.microsoft.com/office/drawing/2014/main" id="{00000000-0008-0000-0300-00000F000000}"/>
            </a:ext>
          </a:extLst>
        </xdr:cNvPr>
        <xdr:cNvSpPr>
          <a:spLocks noChangeArrowheads="1"/>
        </xdr:cNvSpPr>
      </xdr:nvSpPr>
      <xdr:spPr bwMode="auto">
        <a:xfrm>
          <a:off x="3136446" y="12011024"/>
          <a:ext cx="254454" cy="247651"/>
        </a:xfrm>
        <a:prstGeom prst="wedgeRectCallout">
          <a:avLst>
            <a:gd name="adj1" fmla="val -33678"/>
            <a:gd name="adj2" fmla="val 431708"/>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様式１，様式４の合計人数と一致することを確認してください</a:t>
          </a:r>
        </a:p>
      </xdr:txBody>
    </xdr:sp>
    <xdr:clientData/>
  </xdr:twoCellAnchor>
  <xdr:twoCellAnchor>
    <xdr:from>
      <xdr:col>1</xdr:col>
      <xdr:colOff>27213</xdr:colOff>
      <xdr:row>40</xdr:row>
      <xdr:rowOff>68036</xdr:rowOff>
    </xdr:from>
    <xdr:to>
      <xdr:col>2</xdr:col>
      <xdr:colOff>291192</xdr:colOff>
      <xdr:row>41</xdr:row>
      <xdr:rowOff>0</xdr:rowOff>
    </xdr:to>
    <xdr:sp macro="" textlink="">
      <xdr:nvSpPr>
        <xdr:cNvPr id="16" name="AutoShape 30" hidden="1">
          <a:extLst>
            <a:ext uri="{FF2B5EF4-FFF2-40B4-BE49-F238E27FC236}">
              <a16:creationId xmlns:a16="http://schemas.microsoft.com/office/drawing/2014/main" id="{00000000-0008-0000-0300-000010000000}"/>
            </a:ext>
          </a:extLst>
        </xdr:cNvPr>
        <xdr:cNvSpPr>
          <a:spLocks noChangeArrowheads="1"/>
        </xdr:cNvSpPr>
      </xdr:nvSpPr>
      <xdr:spPr bwMode="auto">
        <a:xfrm>
          <a:off x="265338" y="12326711"/>
          <a:ext cx="1797504" cy="274864"/>
        </a:xfrm>
        <a:prstGeom prst="wedgeRectCallout">
          <a:avLst>
            <a:gd name="adj1" fmla="val 47252"/>
            <a:gd name="adj2" fmla="val 133784"/>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様式１，様式４の合計人数と一致することを確認してください</a:t>
          </a:r>
        </a:p>
      </xdr:txBody>
    </xdr:sp>
    <xdr:clientData/>
  </xdr:twoCellAnchor>
  <xdr:twoCellAnchor>
    <xdr:from>
      <xdr:col>13</xdr:col>
      <xdr:colOff>828675</xdr:colOff>
      <xdr:row>0</xdr:row>
      <xdr:rowOff>66675</xdr:rowOff>
    </xdr:from>
    <xdr:to>
      <xdr:col>13</xdr:col>
      <xdr:colOff>1905001</xdr:colOff>
      <xdr:row>2</xdr:row>
      <xdr:rowOff>76200</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17345025" y="66675"/>
          <a:ext cx="1076326" cy="419100"/>
        </a:xfrm>
        <a:prstGeom prst="rect">
          <a:avLst/>
        </a:prstGeom>
        <a:ln/>
      </xdr:spPr>
      <xdr:style>
        <a:lnRef idx="2">
          <a:schemeClr val="dk1"/>
        </a:lnRef>
        <a:fillRef idx="1">
          <a:schemeClr val="lt1"/>
        </a:fillRef>
        <a:effectRef idx="0">
          <a:schemeClr val="dk1"/>
        </a:effectRef>
        <a:fontRef idx="minor">
          <a:schemeClr val="dk1"/>
        </a:fontRef>
      </xdr:style>
      <xdr:txBody>
        <a:bodyPr vertOverflow="clip" wrap="square" rtlCol="0" anchor="ctr"/>
        <a:lstStyle/>
        <a:p>
          <a:pPr algn="ctr"/>
          <a:r>
            <a:rPr kumimoji="1" lang="ja-JP" altLang="en-US" sz="1800" b="1"/>
            <a:t>様式３</a:t>
          </a:r>
          <a:endParaRPr kumimoji="1" lang="ja-JP" altLang="en-US" sz="1000" b="1"/>
        </a:p>
      </xdr:txBody>
    </xdr:sp>
    <xdr:clientData/>
  </xdr:twoCellAnchor>
  <xdr:twoCellAnchor>
    <xdr:from>
      <xdr:col>10</xdr:col>
      <xdr:colOff>0</xdr:colOff>
      <xdr:row>20</xdr:row>
      <xdr:rowOff>68036</xdr:rowOff>
    </xdr:from>
    <xdr:to>
      <xdr:col>11</xdr:col>
      <xdr:colOff>0</xdr:colOff>
      <xdr:row>41</xdr:row>
      <xdr:rowOff>0</xdr:rowOff>
    </xdr:to>
    <xdr:sp macro="" textlink="">
      <xdr:nvSpPr>
        <xdr:cNvPr id="18" name="右中かっこ 17" hidden="1">
          <a:extLst>
            <a:ext uri="{FF2B5EF4-FFF2-40B4-BE49-F238E27FC236}">
              <a16:creationId xmlns:a16="http://schemas.microsoft.com/office/drawing/2014/main" id="{00000000-0008-0000-0300-000012000000}"/>
            </a:ext>
          </a:extLst>
        </xdr:cNvPr>
        <xdr:cNvSpPr/>
      </xdr:nvSpPr>
      <xdr:spPr>
        <a:xfrm>
          <a:off x="11087100" y="6154511"/>
          <a:ext cx="1190625" cy="6447064"/>
        </a:xfrm>
        <a:prstGeom prst="rightBrace">
          <a:avLst>
            <a:gd name="adj1" fmla="val 8333"/>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136071</xdr:colOff>
      <xdr:row>20</xdr:row>
      <xdr:rowOff>68036</xdr:rowOff>
    </xdr:from>
    <xdr:to>
      <xdr:col>13</xdr:col>
      <xdr:colOff>0</xdr:colOff>
      <xdr:row>41</xdr:row>
      <xdr:rowOff>0</xdr:rowOff>
    </xdr:to>
    <xdr:sp macro="" textlink="">
      <xdr:nvSpPr>
        <xdr:cNvPr id="19" name="右中かっこ 18" hidden="1">
          <a:extLst>
            <a:ext uri="{FF2B5EF4-FFF2-40B4-BE49-F238E27FC236}">
              <a16:creationId xmlns:a16="http://schemas.microsoft.com/office/drawing/2014/main" id="{00000000-0008-0000-0300-000013000000}"/>
            </a:ext>
          </a:extLst>
        </xdr:cNvPr>
        <xdr:cNvSpPr/>
      </xdr:nvSpPr>
      <xdr:spPr>
        <a:xfrm>
          <a:off x="12413796" y="6154511"/>
          <a:ext cx="4083504" cy="6447064"/>
        </a:xfrm>
        <a:prstGeom prst="rightBrace">
          <a:avLst>
            <a:gd name="adj1" fmla="val 8333"/>
            <a:gd name="adj2" fmla="val 50000"/>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27213</xdr:colOff>
      <xdr:row>41</xdr:row>
      <xdr:rowOff>68036</xdr:rowOff>
    </xdr:from>
    <xdr:to>
      <xdr:col>2</xdr:col>
      <xdr:colOff>291192</xdr:colOff>
      <xdr:row>42</xdr:row>
      <xdr:rowOff>0</xdr:rowOff>
    </xdr:to>
    <xdr:sp macro="" textlink="">
      <xdr:nvSpPr>
        <xdr:cNvPr id="20" name="AutoShape 30" hidden="1">
          <a:extLst>
            <a:ext uri="{FF2B5EF4-FFF2-40B4-BE49-F238E27FC236}">
              <a16:creationId xmlns:a16="http://schemas.microsoft.com/office/drawing/2014/main" id="{00000000-0008-0000-0300-000014000000}"/>
            </a:ext>
          </a:extLst>
        </xdr:cNvPr>
        <xdr:cNvSpPr>
          <a:spLocks noChangeArrowheads="1"/>
        </xdr:cNvSpPr>
      </xdr:nvSpPr>
      <xdr:spPr bwMode="auto">
        <a:xfrm>
          <a:off x="265338" y="12288611"/>
          <a:ext cx="1797504" cy="274864"/>
        </a:xfrm>
        <a:prstGeom prst="wedgeRectCallout">
          <a:avLst>
            <a:gd name="adj1" fmla="val 47252"/>
            <a:gd name="adj2" fmla="val 133784"/>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400" b="0" i="0" u="none" strike="noStrike" baseline="0">
              <a:solidFill>
                <a:srgbClr val="000000"/>
              </a:solidFill>
              <a:latin typeface="ＭＳ Ｐゴシック"/>
              <a:ea typeface="ＭＳ Ｐゴシック"/>
            </a:rPr>
            <a:t>様式１，様式４の合計人数と一致することを確認してください</a:t>
          </a:r>
        </a:p>
      </xdr:txBody>
    </xdr:sp>
    <xdr:clientData/>
  </xdr:twoCellAnchor>
  <xdr:twoCellAnchor>
    <xdr:from>
      <xdr:col>3</xdr:col>
      <xdr:colOff>180975</xdr:colOff>
      <xdr:row>41</xdr:row>
      <xdr:rowOff>9525</xdr:rowOff>
    </xdr:from>
    <xdr:to>
      <xdr:col>4</xdr:col>
      <xdr:colOff>0</xdr:colOff>
      <xdr:row>42</xdr:row>
      <xdr:rowOff>0</xdr:rowOff>
    </xdr:to>
    <xdr:sp macro="" textlink="">
      <xdr:nvSpPr>
        <xdr:cNvPr id="21" name="AutoShape 34" hidden="1">
          <a:extLst>
            <a:ext uri="{FF2B5EF4-FFF2-40B4-BE49-F238E27FC236}">
              <a16:creationId xmlns:a16="http://schemas.microsoft.com/office/drawing/2014/main" id="{00000000-0008-0000-0300-000015000000}"/>
            </a:ext>
          </a:extLst>
        </xdr:cNvPr>
        <xdr:cNvSpPr>
          <a:spLocks noChangeArrowheads="1"/>
        </xdr:cNvSpPr>
      </xdr:nvSpPr>
      <xdr:spPr bwMode="auto">
        <a:xfrm>
          <a:off x="2990850" y="20250150"/>
          <a:ext cx="400050" cy="457200"/>
        </a:xfrm>
        <a:prstGeom prst="roundRect">
          <a:avLst>
            <a:gd name="adj" fmla="val 16667"/>
          </a:avLst>
        </a:prstGeom>
        <a:noFill/>
        <a:ln w="38100">
          <a:solidFill>
            <a:srgbClr val="339966"/>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990600</xdr:colOff>
      <xdr:row>41</xdr:row>
      <xdr:rowOff>38100</xdr:rowOff>
    </xdr:from>
    <xdr:to>
      <xdr:col>4</xdr:col>
      <xdr:colOff>28575</xdr:colOff>
      <xdr:row>41</xdr:row>
      <xdr:rowOff>352425</xdr:rowOff>
    </xdr:to>
    <xdr:sp macro="" textlink="">
      <xdr:nvSpPr>
        <xdr:cNvPr id="22" name="Rectangle 115">
          <a:extLst>
            <a:ext uri="{FF2B5EF4-FFF2-40B4-BE49-F238E27FC236}">
              <a16:creationId xmlns:a16="http://schemas.microsoft.com/office/drawing/2014/main" id="{00000000-0008-0000-0300-000016000000}"/>
            </a:ext>
          </a:extLst>
        </xdr:cNvPr>
        <xdr:cNvSpPr>
          <a:spLocks noChangeArrowheads="1"/>
        </xdr:cNvSpPr>
      </xdr:nvSpPr>
      <xdr:spPr bwMode="auto">
        <a:xfrm>
          <a:off x="2838450" y="12649200"/>
          <a:ext cx="695325" cy="314325"/>
        </a:xfrm>
        <a:prstGeom prst="rect">
          <a:avLst/>
        </a:prstGeom>
        <a:noFill/>
        <a:ln w="38100">
          <a:solidFill>
            <a:srgbClr xmlns:mc="http://schemas.openxmlformats.org/markup-compatibility/2006" xmlns:a14="http://schemas.microsoft.com/office/drawing/2010/main" val="FF0000" mc:Ignorable="a14" a14:legacySpreadsheetColorIndex="10"/>
          </a:solidFill>
          <a:prstDash val="lgDash"/>
          <a:miter lim="800000"/>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1</xdr:col>
      <xdr:colOff>13607</xdr:colOff>
      <xdr:row>35</xdr:row>
      <xdr:rowOff>54430</xdr:rowOff>
    </xdr:from>
    <xdr:to>
      <xdr:col>2</xdr:col>
      <xdr:colOff>979714</xdr:colOff>
      <xdr:row>35</xdr:row>
      <xdr:rowOff>489857</xdr:rowOff>
    </xdr:to>
    <xdr:sp macro="" textlink="">
      <xdr:nvSpPr>
        <xdr:cNvPr id="23" name="AutoShape 6" hidden="1">
          <a:extLst>
            <a:ext uri="{FF2B5EF4-FFF2-40B4-BE49-F238E27FC236}">
              <a16:creationId xmlns:a16="http://schemas.microsoft.com/office/drawing/2014/main" id="{00000000-0008-0000-0300-000017000000}"/>
            </a:ext>
          </a:extLst>
        </xdr:cNvPr>
        <xdr:cNvSpPr>
          <a:spLocks noChangeArrowheads="1"/>
        </xdr:cNvSpPr>
      </xdr:nvSpPr>
      <xdr:spPr bwMode="auto">
        <a:xfrm>
          <a:off x="251732" y="7522030"/>
          <a:ext cx="2575832" cy="2925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34</xdr:row>
      <xdr:rowOff>54430</xdr:rowOff>
    </xdr:from>
    <xdr:to>
      <xdr:col>2</xdr:col>
      <xdr:colOff>979714</xdr:colOff>
      <xdr:row>34</xdr:row>
      <xdr:rowOff>489857</xdr:rowOff>
    </xdr:to>
    <xdr:sp macro="" textlink="">
      <xdr:nvSpPr>
        <xdr:cNvPr id="24" name="AutoShape 6" hidden="1">
          <a:extLst>
            <a:ext uri="{FF2B5EF4-FFF2-40B4-BE49-F238E27FC236}">
              <a16:creationId xmlns:a16="http://schemas.microsoft.com/office/drawing/2014/main" id="{00000000-0008-0000-0300-000018000000}"/>
            </a:ext>
          </a:extLst>
        </xdr:cNvPr>
        <xdr:cNvSpPr>
          <a:spLocks noChangeArrowheads="1"/>
        </xdr:cNvSpPr>
      </xdr:nvSpPr>
      <xdr:spPr bwMode="auto">
        <a:xfrm>
          <a:off x="251732" y="11293930"/>
          <a:ext cx="2575832" cy="2925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29</xdr:row>
      <xdr:rowOff>54430</xdr:rowOff>
    </xdr:from>
    <xdr:to>
      <xdr:col>2</xdr:col>
      <xdr:colOff>979714</xdr:colOff>
      <xdr:row>29</xdr:row>
      <xdr:rowOff>489857</xdr:rowOff>
    </xdr:to>
    <xdr:sp macro="" textlink="">
      <xdr:nvSpPr>
        <xdr:cNvPr id="25" name="AutoShape 6" hidden="1">
          <a:extLst>
            <a:ext uri="{FF2B5EF4-FFF2-40B4-BE49-F238E27FC236}">
              <a16:creationId xmlns:a16="http://schemas.microsoft.com/office/drawing/2014/main" id="{00000000-0008-0000-0300-000019000000}"/>
            </a:ext>
          </a:extLst>
        </xdr:cNvPr>
        <xdr:cNvSpPr>
          <a:spLocks noChangeArrowheads="1"/>
        </xdr:cNvSpPr>
      </xdr:nvSpPr>
      <xdr:spPr bwMode="auto">
        <a:xfrm>
          <a:off x="251732" y="11293930"/>
          <a:ext cx="2575832" cy="2925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28</xdr:row>
      <xdr:rowOff>54430</xdr:rowOff>
    </xdr:from>
    <xdr:to>
      <xdr:col>2</xdr:col>
      <xdr:colOff>979714</xdr:colOff>
      <xdr:row>28</xdr:row>
      <xdr:rowOff>489857</xdr:rowOff>
    </xdr:to>
    <xdr:sp macro="" textlink="">
      <xdr:nvSpPr>
        <xdr:cNvPr id="26" name="AutoShape 6" hidden="1">
          <a:extLst>
            <a:ext uri="{FF2B5EF4-FFF2-40B4-BE49-F238E27FC236}">
              <a16:creationId xmlns:a16="http://schemas.microsoft.com/office/drawing/2014/main" id="{00000000-0008-0000-0300-00001A000000}"/>
            </a:ext>
          </a:extLst>
        </xdr:cNvPr>
        <xdr:cNvSpPr>
          <a:spLocks noChangeArrowheads="1"/>
        </xdr:cNvSpPr>
      </xdr:nvSpPr>
      <xdr:spPr bwMode="auto">
        <a:xfrm>
          <a:off x="251732" y="10951030"/>
          <a:ext cx="2575832" cy="2925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18</xdr:row>
      <xdr:rowOff>54430</xdr:rowOff>
    </xdr:from>
    <xdr:to>
      <xdr:col>2</xdr:col>
      <xdr:colOff>979714</xdr:colOff>
      <xdr:row>18</xdr:row>
      <xdr:rowOff>489857</xdr:rowOff>
    </xdr:to>
    <xdr:sp macro="" textlink="">
      <xdr:nvSpPr>
        <xdr:cNvPr id="27" name="AutoShape 6" hidden="1">
          <a:extLst>
            <a:ext uri="{FF2B5EF4-FFF2-40B4-BE49-F238E27FC236}">
              <a16:creationId xmlns:a16="http://schemas.microsoft.com/office/drawing/2014/main" id="{00000000-0008-0000-0300-00001B000000}"/>
            </a:ext>
          </a:extLst>
        </xdr:cNvPr>
        <xdr:cNvSpPr>
          <a:spLocks noChangeArrowheads="1"/>
        </xdr:cNvSpPr>
      </xdr:nvSpPr>
      <xdr:spPr bwMode="auto">
        <a:xfrm>
          <a:off x="251732" y="9236530"/>
          <a:ext cx="2575832" cy="2925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17</xdr:row>
      <xdr:rowOff>54430</xdr:rowOff>
    </xdr:from>
    <xdr:to>
      <xdr:col>2</xdr:col>
      <xdr:colOff>979714</xdr:colOff>
      <xdr:row>17</xdr:row>
      <xdr:rowOff>489857</xdr:rowOff>
    </xdr:to>
    <xdr:sp macro="" textlink="">
      <xdr:nvSpPr>
        <xdr:cNvPr id="28" name="AutoShape 6" hidden="1">
          <a:extLst>
            <a:ext uri="{FF2B5EF4-FFF2-40B4-BE49-F238E27FC236}">
              <a16:creationId xmlns:a16="http://schemas.microsoft.com/office/drawing/2014/main" id="{00000000-0008-0000-0300-00001C000000}"/>
            </a:ext>
          </a:extLst>
        </xdr:cNvPr>
        <xdr:cNvSpPr>
          <a:spLocks noChangeArrowheads="1"/>
        </xdr:cNvSpPr>
      </xdr:nvSpPr>
      <xdr:spPr bwMode="auto">
        <a:xfrm>
          <a:off x="251732" y="8893630"/>
          <a:ext cx="2575832" cy="2925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19</xdr:row>
      <xdr:rowOff>54430</xdr:rowOff>
    </xdr:from>
    <xdr:to>
      <xdr:col>2</xdr:col>
      <xdr:colOff>979714</xdr:colOff>
      <xdr:row>19</xdr:row>
      <xdr:rowOff>489857</xdr:rowOff>
    </xdr:to>
    <xdr:sp macro="" textlink="">
      <xdr:nvSpPr>
        <xdr:cNvPr id="29" name="AutoShape 6" hidden="1">
          <a:extLst>
            <a:ext uri="{FF2B5EF4-FFF2-40B4-BE49-F238E27FC236}">
              <a16:creationId xmlns:a16="http://schemas.microsoft.com/office/drawing/2014/main" id="{00000000-0008-0000-0300-00001D000000}"/>
            </a:ext>
          </a:extLst>
        </xdr:cNvPr>
        <xdr:cNvSpPr>
          <a:spLocks noChangeArrowheads="1"/>
        </xdr:cNvSpPr>
      </xdr:nvSpPr>
      <xdr:spPr bwMode="auto">
        <a:xfrm>
          <a:off x="251732" y="5121730"/>
          <a:ext cx="2575832" cy="2925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26</xdr:row>
      <xdr:rowOff>54430</xdr:rowOff>
    </xdr:from>
    <xdr:to>
      <xdr:col>2</xdr:col>
      <xdr:colOff>979714</xdr:colOff>
      <xdr:row>26</xdr:row>
      <xdr:rowOff>489857</xdr:rowOff>
    </xdr:to>
    <xdr:sp macro="" textlink="">
      <xdr:nvSpPr>
        <xdr:cNvPr id="30" name="AutoShape 6" hidden="1">
          <a:extLst>
            <a:ext uri="{FF2B5EF4-FFF2-40B4-BE49-F238E27FC236}">
              <a16:creationId xmlns:a16="http://schemas.microsoft.com/office/drawing/2014/main" id="{00000000-0008-0000-0300-00001E000000}"/>
            </a:ext>
          </a:extLst>
        </xdr:cNvPr>
        <xdr:cNvSpPr>
          <a:spLocks noChangeArrowheads="1"/>
        </xdr:cNvSpPr>
      </xdr:nvSpPr>
      <xdr:spPr bwMode="auto">
        <a:xfrm>
          <a:off x="232682" y="103319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31" name="AutoShape 6" hidden="1">
          <a:extLst>
            <a:ext uri="{FF2B5EF4-FFF2-40B4-BE49-F238E27FC236}">
              <a16:creationId xmlns:a16="http://schemas.microsoft.com/office/drawing/2014/main" id="{00000000-0008-0000-0300-00001F000000}"/>
            </a:ext>
          </a:extLst>
        </xdr:cNvPr>
        <xdr:cNvSpPr>
          <a:spLocks noChangeArrowheads="1"/>
        </xdr:cNvSpPr>
      </xdr:nvSpPr>
      <xdr:spPr bwMode="auto">
        <a:xfrm>
          <a:off x="232682" y="107891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26</xdr:row>
      <xdr:rowOff>54430</xdr:rowOff>
    </xdr:from>
    <xdr:to>
      <xdr:col>2</xdr:col>
      <xdr:colOff>979714</xdr:colOff>
      <xdr:row>26</xdr:row>
      <xdr:rowOff>489857</xdr:rowOff>
    </xdr:to>
    <xdr:sp macro="" textlink="">
      <xdr:nvSpPr>
        <xdr:cNvPr id="32" name="AutoShape 6" hidden="1">
          <a:extLst>
            <a:ext uri="{FF2B5EF4-FFF2-40B4-BE49-F238E27FC236}">
              <a16:creationId xmlns:a16="http://schemas.microsoft.com/office/drawing/2014/main" id="{00000000-0008-0000-0300-000020000000}"/>
            </a:ext>
          </a:extLst>
        </xdr:cNvPr>
        <xdr:cNvSpPr>
          <a:spLocks noChangeArrowheads="1"/>
        </xdr:cNvSpPr>
      </xdr:nvSpPr>
      <xdr:spPr bwMode="auto">
        <a:xfrm>
          <a:off x="232682" y="103319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24</xdr:row>
      <xdr:rowOff>54430</xdr:rowOff>
    </xdr:from>
    <xdr:to>
      <xdr:col>2</xdr:col>
      <xdr:colOff>979714</xdr:colOff>
      <xdr:row>24</xdr:row>
      <xdr:rowOff>489857</xdr:rowOff>
    </xdr:to>
    <xdr:sp macro="" textlink="">
      <xdr:nvSpPr>
        <xdr:cNvPr id="33" name="AutoShape 6" hidden="1">
          <a:extLst>
            <a:ext uri="{FF2B5EF4-FFF2-40B4-BE49-F238E27FC236}">
              <a16:creationId xmlns:a16="http://schemas.microsoft.com/office/drawing/2014/main" id="{00000000-0008-0000-0300-000021000000}"/>
            </a:ext>
          </a:extLst>
        </xdr:cNvPr>
        <xdr:cNvSpPr>
          <a:spLocks noChangeArrowheads="1"/>
        </xdr:cNvSpPr>
      </xdr:nvSpPr>
      <xdr:spPr bwMode="auto">
        <a:xfrm>
          <a:off x="232682" y="94175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34" name="AutoShape 6" hidden="1">
          <a:extLst>
            <a:ext uri="{FF2B5EF4-FFF2-40B4-BE49-F238E27FC236}">
              <a16:creationId xmlns:a16="http://schemas.microsoft.com/office/drawing/2014/main" id="{00000000-0008-0000-0300-000022000000}"/>
            </a:ext>
          </a:extLst>
        </xdr:cNvPr>
        <xdr:cNvSpPr>
          <a:spLocks noChangeArrowheads="1"/>
        </xdr:cNvSpPr>
      </xdr:nvSpPr>
      <xdr:spPr bwMode="auto">
        <a:xfrm>
          <a:off x="232682" y="107891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35" name="AutoShape 6" hidden="1">
          <a:extLst>
            <a:ext uri="{FF2B5EF4-FFF2-40B4-BE49-F238E27FC236}">
              <a16:creationId xmlns:a16="http://schemas.microsoft.com/office/drawing/2014/main" id="{00000000-0008-0000-0300-000023000000}"/>
            </a:ext>
          </a:extLst>
        </xdr:cNvPr>
        <xdr:cNvSpPr>
          <a:spLocks noChangeArrowheads="1"/>
        </xdr:cNvSpPr>
      </xdr:nvSpPr>
      <xdr:spPr bwMode="auto">
        <a:xfrm>
          <a:off x="232682" y="107891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26</xdr:row>
      <xdr:rowOff>54430</xdr:rowOff>
    </xdr:from>
    <xdr:to>
      <xdr:col>2</xdr:col>
      <xdr:colOff>979714</xdr:colOff>
      <xdr:row>26</xdr:row>
      <xdr:rowOff>489857</xdr:rowOff>
    </xdr:to>
    <xdr:sp macro="" textlink="">
      <xdr:nvSpPr>
        <xdr:cNvPr id="36" name="AutoShape 6" hidden="1">
          <a:extLst>
            <a:ext uri="{FF2B5EF4-FFF2-40B4-BE49-F238E27FC236}">
              <a16:creationId xmlns:a16="http://schemas.microsoft.com/office/drawing/2014/main" id="{00000000-0008-0000-0300-000024000000}"/>
            </a:ext>
          </a:extLst>
        </xdr:cNvPr>
        <xdr:cNvSpPr>
          <a:spLocks noChangeArrowheads="1"/>
        </xdr:cNvSpPr>
      </xdr:nvSpPr>
      <xdr:spPr bwMode="auto">
        <a:xfrm>
          <a:off x="232682" y="103319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37" name="AutoShape 6" hidden="1">
          <a:extLst>
            <a:ext uri="{FF2B5EF4-FFF2-40B4-BE49-F238E27FC236}">
              <a16:creationId xmlns:a16="http://schemas.microsoft.com/office/drawing/2014/main" id="{00000000-0008-0000-0300-000025000000}"/>
            </a:ext>
          </a:extLst>
        </xdr:cNvPr>
        <xdr:cNvSpPr>
          <a:spLocks noChangeArrowheads="1"/>
        </xdr:cNvSpPr>
      </xdr:nvSpPr>
      <xdr:spPr bwMode="auto">
        <a:xfrm>
          <a:off x="232682" y="107891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26</xdr:row>
      <xdr:rowOff>54430</xdr:rowOff>
    </xdr:from>
    <xdr:to>
      <xdr:col>2</xdr:col>
      <xdr:colOff>979714</xdr:colOff>
      <xdr:row>26</xdr:row>
      <xdr:rowOff>489857</xdr:rowOff>
    </xdr:to>
    <xdr:sp macro="" textlink="">
      <xdr:nvSpPr>
        <xdr:cNvPr id="38" name="AutoShape 6" hidden="1">
          <a:extLst>
            <a:ext uri="{FF2B5EF4-FFF2-40B4-BE49-F238E27FC236}">
              <a16:creationId xmlns:a16="http://schemas.microsoft.com/office/drawing/2014/main" id="{00000000-0008-0000-0300-000026000000}"/>
            </a:ext>
          </a:extLst>
        </xdr:cNvPr>
        <xdr:cNvSpPr>
          <a:spLocks noChangeArrowheads="1"/>
        </xdr:cNvSpPr>
      </xdr:nvSpPr>
      <xdr:spPr bwMode="auto">
        <a:xfrm>
          <a:off x="232682" y="103319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24</xdr:row>
      <xdr:rowOff>54430</xdr:rowOff>
    </xdr:from>
    <xdr:to>
      <xdr:col>2</xdr:col>
      <xdr:colOff>979714</xdr:colOff>
      <xdr:row>24</xdr:row>
      <xdr:rowOff>489857</xdr:rowOff>
    </xdr:to>
    <xdr:sp macro="" textlink="">
      <xdr:nvSpPr>
        <xdr:cNvPr id="39" name="AutoShape 6" hidden="1">
          <a:extLst>
            <a:ext uri="{FF2B5EF4-FFF2-40B4-BE49-F238E27FC236}">
              <a16:creationId xmlns:a16="http://schemas.microsoft.com/office/drawing/2014/main" id="{00000000-0008-0000-0300-000027000000}"/>
            </a:ext>
          </a:extLst>
        </xdr:cNvPr>
        <xdr:cNvSpPr>
          <a:spLocks noChangeArrowheads="1"/>
        </xdr:cNvSpPr>
      </xdr:nvSpPr>
      <xdr:spPr bwMode="auto">
        <a:xfrm>
          <a:off x="232682" y="94175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40" name="AutoShape 6" hidden="1">
          <a:extLst>
            <a:ext uri="{FF2B5EF4-FFF2-40B4-BE49-F238E27FC236}">
              <a16:creationId xmlns:a16="http://schemas.microsoft.com/office/drawing/2014/main" id="{00000000-0008-0000-0300-000028000000}"/>
            </a:ext>
          </a:extLst>
        </xdr:cNvPr>
        <xdr:cNvSpPr>
          <a:spLocks noChangeArrowheads="1"/>
        </xdr:cNvSpPr>
      </xdr:nvSpPr>
      <xdr:spPr bwMode="auto">
        <a:xfrm>
          <a:off x="232682" y="107891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1</xdr:col>
      <xdr:colOff>13607</xdr:colOff>
      <xdr:row>27</xdr:row>
      <xdr:rowOff>54430</xdr:rowOff>
    </xdr:from>
    <xdr:to>
      <xdr:col>2</xdr:col>
      <xdr:colOff>979714</xdr:colOff>
      <xdr:row>27</xdr:row>
      <xdr:rowOff>489857</xdr:rowOff>
    </xdr:to>
    <xdr:sp macro="" textlink="">
      <xdr:nvSpPr>
        <xdr:cNvPr id="41" name="AutoShape 6" hidden="1">
          <a:extLst>
            <a:ext uri="{FF2B5EF4-FFF2-40B4-BE49-F238E27FC236}">
              <a16:creationId xmlns:a16="http://schemas.microsoft.com/office/drawing/2014/main" id="{00000000-0008-0000-0300-000029000000}"/>
            </a:ext>
          </a:extLst>
        </xdr:cNvPr>
        <xdr:cNvSpPr>
          <a:spLocks noChangeArrowheads="1"/>
        </xdr:cNvSpPr>
      </xdr:nvSpPr>
      <xdr:spPr bwMode="auto">
        <a:xfrm>
          <a:off x="232682" y="10789105"/>
          <a:ext cx="1623332" cy="406852"/>
        </a:xfrm>
        <a:prstGeom prst="wedgeRectCallout">
          <a:avLst>
            <a:gd name="adj1" fmla="val -528"/>
            <a:gd name="adj2" fmla="val -89935"/>
          </a:avLst>
        </a:prstGeom>
        <a:solidFill>
          <a:srgbClr val="FFFF00"/>
        </a:solidFill>
        <a:ln w="9525">
          <a:solidFill>
            <a:srgbClr val="000000"/>
          </a:solidFill>
          <a:miter lim="800000"/>
          <a:headEnd/>
          <a:tailEnd/>
        </a:ln>
      </xdr:spPr>
      <xdr:txBody>
        <a:bodyPr vertOverflow="clip" wrap="square" lIns="27432" tIns="18288" rIns="0" bIns="0" anchor="t" upright="1"/>
        <a:lstStyle/>
        <a:p>
          <a:pPr rtl="0"/>
          <a:r>
            <a:rPr lang="ja-JP" altLang="ja-JP" sz="1100" b="0" i="0" baseline="0">
              <a:latin typeface="+mn-lt"/>
              <a:ea typeface="+mn-ea"/>
              <a:cs typeface="+mn-cs"/>
            </a:rPr>
            <a:t>特定の種目に限定されず全般的に引率・同行・視察を行う方（専任外）の人数を記入してください</a:t>
          </a:r>
          <a:endParaRPr lang="ja-JP" altLang="ja-JP"/>
        </a:p>
      </xdr:txBody>
    </xdr:sp>
    <xdr:clientData/>
  </xdr:twoCellAnchor>
  <xdr:twoCellAnchor>
    <xdr:from>
      <xdr:col>3</xdr:col>
      <xdr:colOff>326571</xdr:colOff>
      <xdr:row>39</xdr:row>
      <xdr:rowOff>95249</xdr:rowOff>
    </xdr:from>
    <xdr:to>
      <xdr:col>4</xdr:col>
      <xdr:colOff>0</xdr:colOff>
      <xdr:row>40</xdr:row>
      <xdr:rowOff>0</xdr:rowOff>
    </xdr:to>
    <xdr:sp macro="" textlink="">
      <xdr:nvSpPr>
        <xdr:cNvPr id="42" name="AutoShape 14" hidden="1">
          <a:extLst>
            <a:ext uri="{FF2B5EF4-FFF2-40B4-BE49-F238E27FC236}">
              <a16:creationId xmlns:a16="http://schemas.microsoft.com/office/drawing/2014/main" id="{00000000-0008-0000-0300-00002A000000}"/>
            </a:ext>
          </a:extLst>
        </xdr:cNvPr>
        <xdr:cNvSpPr>
          <a:spLocks noChangeArrowheads="1"/>
        </xdr:cNvSpPr>
      </xdr:nvSpPr>
      <xdr:spPr bwMode="auto">
        <a:xfrm>
          <a:off x="3217689" y="12130367"/>
          <a:ext cx="289752" cy="252133"/>
        </a:xfrm>
        <a:prstGeom prst="wedgeRectCallout">
          <a:avLst>
            <a:gd name="adj1" fmla="val -33678"/>
            <a:gd name="adj2" fmla="val 431708"/>
          </a:avLst>
        </a:prstGeom>
        <a:solidFill>
          <a:srgbClr val="FFFF00"/>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様式１，様式４の合計人数と一致することを確認してください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CCFF">
            <a:alpha val="40000"/>
          </a:srgbClr>
        </a:solidFill>
        <a:ln w="69850">
          <a:solidFill>
            <a:srgbClr val="00B0F0"/>
          </a:solidFill>
          <a:prstDash val="lgDash"/>
          <a:miter lim="800000"/>
          <a:headEnd/>
          <a:tailEnd/>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FF"/>
    <pageSetUpPr fitToPage="1"/>
  </sheetPr>
  <dimension ref="A1:AN69"/>
  <sheetViews>
    <sheetView view="pageBreakPreview" zoomScaleNormal="100" zoomScaleSheetLayoutView="100" workbookViewId="0">
      <pane xSplit="2" ySplit="13" topLeftCell="C14" activePane="bottomRight" state="frozen"/>
      <selection pane="topRight" activeCell="C1" sqref="C1"/>
      <selection pane="bottomLeft" activeCell="A14" sqref="A14"/>
      <selection pane="bottomRight" activeCell="P12" sqref="P12:R12"/>
    </sheetView>
  </sheetViews>
  <sheetFormatPr defaultColWidth="9" defaultRowHeight="13.5" x14ac:dyDescent="0.15"/>
  <cols>
    <col min="1" max="1" width="2.875" style="56" customWidth="1"/>
    <col min="2" max="2" width="18.125" style="49" customWidth="1"/>
    <col min="3" max="19" width="4.875" style="49" customWidth="1"/>
    <col min="20" max="29" width="4.625" style="49" customWidth="1"/>
    <col min="30" max="30" width="5.625" style="49" customWidth="1"/>
    <col min="31" max="31" width="5.875" style="49" customWidth="1"/>
    <col min="32" max="32" width="10.125" style="49" customWidth="1"/>
    <col min="33" max="33" width="1.625" style="49" customWidth="1"/>
    <col min="34" max="34" width="3.5" style="49" customWidth="1"/>
    <col min="35" max="35" width="5.625" style="49" customWidth="1"/>
    <col min="36" max="36" width="30.625" style="49" customWidth="1"/>
    <col min="37" max="37" width="3.5" style="49" customWidth="1"/>
    <col min="38" max="38" width="5.625" style="49" customWidth="1"/>
    <col min="39" max="39" width="30.625" style="49" customWidth="1"/>
    <col min="40" max="16384" width="9" style="49"/>
  </cols>
  <sheetData>
    <row r="1" spans="1:39" s="48" customFormat="1" ht="9" customHeight="1" x14ac:dyDescent="0.15"/>
    <row r="2" spans="1:39" ht="24" customHeight="1" x14ac:dyDescent="0.15">
      <c r="A2" s="270" t="s">
        <v>165</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row>
    <row r="3" spans="1:39" s="50" customFormat="1" ht="10.5" x14ac:dyDescent="0.15"/>
    <row r="4" spans="1:39" s="52" customFormat="1" ht="18" customHeight="1" x14ac:dyDescent="0.15">
      <c r="A4" s="271" t="s">
        <v>0</v>
      </c>
      <c r="B4" s="272"/>
      <c r="C4" s="273"/>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row>
    <row r="5" spans="1:39" s="53" customFormat="1" ht="9" x14ac:dyDescent="0.15"/>
    <row r="6" spans="1:39" ht="18" customHeight="1" thickBot="1" x14ac:dyDescent="0.2">
      <c r="A6" s="54" t="s">
        <v>166</v>
      </c>
      <c r="P6" s="55"/>
      <c r="Q6" s="55"/>
      <c r="R6" s="55"/>
      <c r="S6" s="55"/>
      <c r="T6" s="55"/>
      <c r="U6" s="55"/>
      <c r="V6" s="55"/>
      <c r="W6" s="55"/>
      <c r="X6" s="55"/>
      <c r="Y6" s="55"/>
      <c r="Z6" s="55"/>
      <c r="AA6" s="55"/>
      <c r="AB6" s="55"/>
      <c r="AC6" s="55"/>
      <c r="AD6" s="55"/>
      <c r="AE6" s="55"/>
    </row>
    <row r="7" spans="1:39" ht="27" customHeight="1" x14ac:dyDescent="0.15">
      <c r="A7" s="274" t="s">
        <v>12</v>
      </c>
      <c r="B7" s="275"/>
      <c r="C7" s="275"/>
      <c r="D7" s="276"/>
      <c r="E7" s="277"/>
      <c r="F7" s="278"/>
      <c r="G7" s="278"/>
      <c r="H7" s="278"/>
      <c r="I7" s="278"/>
      <c r="J7" s="278"/>
      <c r="K7" s="278"/>
      <c r="L7" s="278"/>
      <c r="M7" s="278"/>
      <c r="N7" s="278"/>
      <c r="O7" s="278"/>
      <c r="P7" s="278"/>
      <c r="Q7" s="278"/>
      <c r="R7" s="279"/>
      <c r="S7" s="274" t="s">
        <v>13</v>
      </c>
      <c r="T7" s="275"/>
      <c r="U7" s="276"/>
      <c r="V7" s="280"/>
      <c r="W7" s="281"/>
      <c r="X7" s="281"/>
      <c r="Y7" s="281"/>
      <c r="Z7" s="281"/>
      <c r="AA7" s="281"/>
      <c r="AB7" s="281"/>
      <c r="AC7" s="281"/>
      <c r="AD7" s="281"/>
      <c r="AE7" s="281"/>
      <c r="AF7" s="282"/>
    </row>
    <row r="8" spans="1:39" ht="27" customHeight="1" x14ac:dyDescent="0.15">
      <c r="A8" s="267" t="s">
        <v>14</v>
      </c>
      <c r="B8" s="268"/>
      <c r="C8" s="268"/>
      <c r="D8" s="269"/>
      <c r="E8" s="283"/>
      <c r="F8" s="284"/>
      <c r="G8" s="284"/>
      <c r="H8" s="284"/>
      <c r="I8" s="284"/>
      <c r="J8" s="284"/>
      <c r="K8" s="284"/>
      <c r="L8" s="284"/>
      <c r="M8" s="284"/>
      <c r="N8" s="284"/>
      <c r="O8" s="284"/>
      <c r="P8" s="284"/>
      <c r="Q8" s="284"/>
      <c r="R8" s="285"/>
      <c r="S8" s="267" t="s">
        <v>15</v>
      </c>
      <c r="T8" s="268"/>
      <c r="U8" s="269"/>
      <c r="V8" s="320"/>
      <c r="W8" s="321"/>
      <c r="X8" s="321"/>
      <c r="Y8" s="321"/>
      <c r="Z8" s="321"/>
      <c r="AA8" s="321"/>
      <c r="AB8" s="321"/>
      <c r="AC8" s="321"/>
      <c r="AD8" s="321"/>
      <c r="AE8" s="321"/>
      <c r="AF8" s="322"/>
    </row>
    <row r="9" spans="1:39" ht="27" customHeight="1" thickBot="1" x14ac:dyDescent="0.2">
      <c r="A9" s="286" t="s">
        <v>37</v>
      </c>
      <c r="B9" s="287"/>
      <c r="C9" s="287"/>
      <c r="D9" s="288"/>
      <c r="E9" s="315"/>
      <c r="F9" s="313"/>
      <c r="G9" s="313"/>
      <c r="H9" s="313"/>
      <c r="I9" s="313"/>
      <c r="J9" s="316"/>
      <c r="K9" s="312"/>
      <c r="L9" s="313"/>
      <c r="M9" s="313"/>
      <c r="N9" s="313"/>
      <c r="O9" s="313"/>
      <c r="P9" s="313"/>
      <c r="Q9" s="313"/>
      <c r="R9" s="314"/>
      <c r="S9" s="286" t="s">
        <v>16</v>
      </c>
      <c r="T9" s="287"/>
      <c r="U9" s="288"/>
      <c r="V9" s="317"/>
      <c r="W9" s="318"/>
      <c r="X9" s="318"/>
      <c r="Y9" s="318"/>
      <c r="Z9" s="318"/>
      <c r="AA9" s="318"/>
      <c r="AB9" s="318"/>
      <c r="AC9" s="318"/>
      <c r="AD9" s="318"/>
      <c r="AE9" s="318"/>
      <c r="AF9" s="319"/>
    </row>
    <row r="10" spans="1:39" ht="14.25" thickBot="1" x14ac:dyDescent="0.2"/>
    <row r="11" spans="1:39" ht="31.5" customHeight="1" thickBot="1" x14ac:dyDescent="0.2">
      <c r="A11" s="295" t="s">
        <v>17</v>
      </c>
      <c r="B11" s="296"/>
      <c r="C11" s="301" t="s">
        <v>36</v>
      </c>
      <c r="D11" s="304" t="s">
        <v>239</v>
      </c>
      <c r="E11" s="275"/>
      <c r="F11" s="275"/>
      <c r="G11" s="275"/>
      <c r="H11" s="275"/>
      <c r="I11" s="275"/>
      <c r="J11" s="275"/>
      <c r="K11" s="275"/>
      <c r="L11" s="275"/>
      <c r="M11" s="275"/>
      <c r="N11" s="275"/>
      <c r="O11" s="275"/>
      <c r="P11" s="275"/>
      <c r="Q11" s="275"/>
      <c r="R11" s="275"/>
      <c r="S11" s="305"/>
      <c r="T11" s="323" t="s">
        <v>28</v>
      </c>
      <c r="U11" s="324"/>
      <c r="V11" s="324"/>
      <c r="W11" s="324"/>
      <c r="X11" s="325"/>
      <c r="Y11" s="323" t="s">
        <v>34</v>
      </c>
      <c r="Z11" s="324"/>
      <c r="AA11" s="324"/>
      <c r="AB11" s="324"/>
      <c r="AC11" s="325"/>
      <c r="AD11" s="326" t="s">
        <v>38</v>
      </c>
      <c r="AE11" s="325"/>
      <c r="AF11" s="332" t="s">
        <v>39</v>
      </c>
      <c r="AH11" s="339" t="s">
        <v>103</v>
      </c>
      <c r="AI11" s="339"/>
      <c r="AJ11" s="339"/>
      <c r="AK11" s="340"/>
    </row>
    <row r="12" spans="1:39" ht="27" customHeight="1" x14ac:dyDescent="0.15">
      <c r="A12" s="297"/>
      <c r="B12" s="298"/>
      <c r="C12" s="302"/>
      <c r="D12" s="306" t="s">
        <v>18</v>
      </c>
      <c r="E12" s="306"/>
      <c r="F12" s="307" t="s">
        <v>22</v>
      </c>
      <c r="G12" s="306"/>
      <c r="H12" s="291" t="s">
        <v>24</v>
      </c>
      <c r="I12" s="292"/>
      <c r="J12" s="291" t="s">
        <v>23</v>
      </c>
      <c r="K12" s="292"/>
      <c r="L12" s="291" t="s">
        <v>1</v>
      </c>
      <c r="M12" s="292"/>
      <c r="N12" s="308" t="s">
        <v>85</v>
      </c>
      <c r="O12" s="309"/>
      <c r="P12" s="310" t="s">
        <v>26</v>
      </c>
      <c r="Q12" s="310"/>
      <c r="R12" s="311"/>
      <c r="S12" s="293" t="s">
        <v>27</v>
      </c>
      <c r="T12" s="90" t="s">
        <v>169</v>
      </c>
      <c r="U12" s="91" t="s">
        <v>170</v>
      </c>
      <c r="V12" s="91" t="s">
        <v>171</v>
      </c>
      <c r="W12" s="91" t="s">
        <v>172</v>
      </c>
      <c r="X12" s="92" t="s">
        <v>173</v>
      </c>
      <c r="Y12" s="90" t="s">
        <v>171</v>
      </c>
      <c r="Z12" s="91" t="s">
        <v>172</v>
      </c>
      <c r="AA12" s="91" t="s">
        <v>173</v>
      </c>
      <c r="AB12" s="91" t="s">
        <v>174</v>
      </c>
      <c r="AC12" s="92" t="s">
        <v>175</v>
      </c>
      <c r="AD12" s="328" t="s">
        <v>40</v>
      </c>
      <c r="AE12" s="330" t="s">
        <v>41</v>
      </c>
      <c r="AF12" s="333"/>
      <c r="AH12" s="335" t="s">
        <v>63</v>
      </c>
      <c r="AI12" s="336"/>
      <c r="AJ12" s="336"/>
      <c r="AK12" s="335" t="s">
        <v>64</v>
      </c>
      <c r="AL12" s="336"/>
      <c r="AM12" s="349"/>
    </row>
    <row r="13" spans="1:39" ht="27" customHeight="1" thickBot="1" x14ac:dyDescent="0.2">
      <c r="A13" s="299"/>
      <c r="B13" s="300"/>
      <c r="C13" s="303"/>
      <c r="D13" s="93" t="s">
        <v>2</v>
      </c>
      <c r="E13" s="94" t="s">
        <v>3</v>
      </c>
      <c r="F13" s="93" t="s">
        <v>2</v>
      </c>
      <c r="G13" s="94" t="s">
        <v>3</v>
      </c>
      <c r="H13" s="93" t="s">
        <v>2</v>
      </c>
      <c r="I13" s="94" t="s">
        <v>3</v>
      </c>
      <c r="J13" s="93" t="s">
        <v>2</v>
      </c>
      <c r="K13" s="94" t="s">
        <v>3</v>
      </c>
      <c r="L13" s="93" t="s">
        <v>2</v>
      </c>
      <c r="M13" s="94" t="s">
        <v>3</v>
      </c>
      <c r="N13" s="93" t="s">
        <v>2</v>
      </c>
      <c r="O13" s="94" t="s">
        <v>3</v>
      </c>
      <c r="P13" s="57" t="s">
        <v>2</v>
      </c>
      <c r="Q13" s="58" t="s">
        <v>3</v>
      </c>
      <c r="R13" s="58" t="s">
        <v>25</v>
      </c>
      <c r="S13" s="294"/>
      <c r="T13" s="95" t="s">
        <v>161</v>
      </c>
      <c r="U13" s="96" t="s">
        <v>29</v>
      </c>
      <c r="V13" s="96" t="s">
        <v>30</v>
      </c>
      <c r="W13" s="96" t="s">
        <v>31</v>
      </c>
      <c r="X13" s="97" t="s">
        <v>32</v>
      </c>
      <c r="Y13" s="95" t="s">
        <v>30</v>
      </c>
      <c r="Z13" s="96" t="s">
        <v>31</v>
      </c>
      <c r="AA13" s="96" t="s">
        <v>32</v>
      </c>
      <c r="AB13" s="96" t="s">
        <v>33</v>
      </c>
      <c r="AC13" s="97" t="s">
        <v>35</v>
      </c>
      <c r="AD13" s="329"/>
      <c r="AE13" s="331"/>
      <c r="AF13" s="334"/>
      <c r="AH13" s="337"/>
      <c r="AI13" s="338"/>
      <c r="AJ13" s="338"/>
      <c r="AK13" s="350"/>
      <c r="AL13" s="351"/>
      <c r="AM13" s="352"/>
    </row>
    <row r="14" spans="1:39" ht="36" customHeight="1" thickTop="1" x14ac:dyDescent="0.15">
      <c r="A14" s="98">
        <v>1</v>
      </c>
      <c r="B14" s="99" t="s">
        <v>176</v>
      </c>
      <c r="C14" s="29"/>
      <c r="D14" s="3"/>
      <c r="E14" s="4"/>
      <c r="F14" s="3"/>
      <c r="G14" s="4"/>
      <c r="H14" s="63"/>
      <c r="I14" s="64"/>
      <c r="J14" s="63"/>
      <c r="K14" s="64"/>
      <c r="L14" s="3"/>
      <c r="M14" s="4"/>
      <c r="N14" s="3"/>
      <c r="O14" s="4"/>
      <c r="P14" s="40">
        <f>SUMIF($D$13:$O$13,P$13,$D14:$O14)</f>
        <v>0</v>
      </c>
      <c r="Q14" s="41">
        <f>SUMIF($D$13:$O$13,Q$13,$D14:$O14)</f>
        <v>0</v>
      </c>
      <c r="R14" s="41">
        <f>P14+Q14</f>
        <v>0</v>
      </c>
      <c r="S14" s="7"/>
      <c r="T14" s="5"/>
      <c r="U14" s="6"/>
      <c r="V14" s="6"/>
      <c r="W14" s="6"/>
      <c r="X14" s="7"/>
      <c r="Y14" s="5"/>
      <c r="Z14" s="6"/>
      <c r="AA14" s="6"/>
      <c r="AB14" s="6"/>
      <c r="AC14" s="7"/>
      <c r="AD14" s="68"/>
      <c r="AE14" s="69"/>
      <c r="AF14" s="157"/>
      <c r="AH14" s="327" t="str">
        <f>IF(SUM(T14:X14)=R14,"合計人数と一致","※ 合計人数と不一致です")</f>
        <v>合計人数と一致</v>
      </c>
      <c r="AI14" s="278"/>
      <c r="AJ14" s="278"/>
      <c r="AK14" s="353" t="str">
        <f>IF(SUM(Y14:AC14)=R14,"合計人数と一致","※ 合計人数と不一致です")</f>
        <v>合計人数と一致</v>
      </c>
      <c r="AL14" s="354"/>
      <c r="AM14" s="355"/>
    </row>
    <row r="15" spans="1:39" ht="36" customHeight="1" x14ac:dyDescent="0.15">
      <c r="A15" s="100">
        <v>2</v>
      </c>
      <c r="B15" s="101" t="s">
        <v>4</v>
      </c>
      <c r="C15" s="30"/>
      <c r="D15" s="8"/>
      <c r="E15" s="9"/>
      <c r="F15" s="8"/>
      <c r="G15" s="9"/>
      <c r="H15" s="13"/>
      <c r="I15" s="65"/>
      <c r="J15" s="13"/>
      <c r="K15" s="65"/>
      <c r="L15" s="8"/>
      <c r="M15" s="9"/>
      <c r="N15" s="8"/>
      <c r="O15" s="9"/>
      <c r="P15" s="42">
        <f t="shared" ref="P15:Q43" si="0">SUMIF($D$13:$O$13,P$13,$D15:$O15)</f>
        <v>0</v>
      </c>
      <c r="Q15" s="43">
        <f t="shared" si="0"/>
        <v>0</v>
      </c>
      <c r="R15" s="43">
        <f t="shared" ref="R15:R43" si="1">P15+Q15</f>
        <v>0</v>
      </c>
      <c r="S15" s="12"/>
      <c r="T15" s="10"/>
      <c r="U15" s="11"/>
      <c r="V15" s="11"/>
      <c r="W15" s="11"/>
      <c r="X15" s="12"/>
      <c r="Y15" s="10"/>
      <c r="Z15" s="11"/>
      <c r="AA15" s="11"/>
      <c r="AB15" s="11"/>
      <c r="AC15" s="12"/>
      <c r="AD15" s="10"/>
      <c r="AE15" s="12"/>
      <c r="AF15" s="158"/>
      <c r="AH15" s="341" t="str">
        <f t="shared" ref="AH15:AH43" si="2">IF(SUM(T15:X15)=R15,"合計人数と一致","※ 合計人数と不一致です")</f>
        <v>合計人数と一致</v>
      </c>
      <c r="AI15" s="284"/>
      <c r="AJ15" s="284"/>
      <c r="AK15" s="356" t="str">
        <f t="shared" ref="AK15:AK44" si="3">IF(SUM(Y15:AC15)=R15,"合計人数と一致","※ 合計人数と不一致です")</f>
        <v>合計人数と一致</v>
      </c>
      <c r="AL15" s="357"/>
      <c r="AM15" s="358"/>
    </row>
    <row r="16" spans="1:39" ht="36" customHeight="1" x14ac:dyDescent="0.15">
      <c r="A16" s="100">
        <v>3</v>
      </c>
      <c r="B16" s="101" t="s">
        <v>5</v>
      </c>
      <c r="C16" s="30"/>
      <c r="D16" s="8"/>
      <c r="E16" s="9"/>
      <c r="F16" s="8"/>
      <c r="G16" s="9"/>
      <c r="H16" s="13"/>
      <c r="I16" s="65"/>
      <c r="J16" s="13"/>
      <c r="K16" s="65"/>
      <c r="L16" s="8"/>
      <c r="M16" s="9"/>
      <c r="N16" s="8"/>
      <c r="O16" s="9"/>
      <c r="P16" s="42">
        <f t="shared" si="0"/>
        <v>0</v>
      </c>
      <c r="Q16" s="43">
        <f t="shared" si="0"/>
        <v>0</v>
      </c>
      <c r="R16" s="43">
        <f t="shared" si="1"/>
        <v>0</v>
      </c>
      <c r="S16" s="12"/>
      <c r="T16" s="10"/>
      <c r="U16" s="11"/>
      <c r="V16" s="11"/>
      <c r="W16" s="11"/>
      <c r="X16" s="12"/>
      <c r="Y16" s="10"/>
      <c r="Z16" s="11"/>
      <c r="AA16" s="11"/>
      <c r="AB16" s="11"/>
      <c r="AC16" s="12"/>
      <c r="AD16" s="10"/>
      <c r="AE16" s="12"/>
      <c r="AF16" s="158"/>
      <c r="AH16" s="341" t="str">
        <f t="shared" si="2"/>
        <v>合計人数と一致</v>
      </c>
      <c r="AI16" s="284"/>
      <c r="AJ16" s="284"/>
      <c r="AK16" s="356" t="str">
        <f t="shared" si="3"/>
        <v>合計人数と一致</v>
      </c>
      <c r="AL16" s="357"/>
      <c r="AM16" s="358"/>
    </row>
    <row r="17" spans="1:39" ht="36" customHeight="1" x14ac:dyDescent="0.15">
      <c r="A17" s="100">
        <v>4</v>
      </c>
      <c r="B17" s="101" t="s">
        <v>6</v>
      </c>
      <c r="C17" s="30"/>
      <c r="D17" s="8"/>
      <c r="E17" s="9"/>
      <c r="F17" s="8"/>
      <c r="G17" s="9"/>
      <c r="H17" s="13"/>
      <c r="I17" s="65"/>
      <c r="J17" s="13"/>
      <c r="K17" s="65"/>
      <c r="L17" s="8"/>
      <c r="M17" s="9"/>
      <c r="N17" s="8"/>
      <c r="O17" s="9"/>
      <c r="P17" s="42">
        <f t="shared" si="0"/>
        <v>0</v>
      </c>
      <c r="Q17" s="43">
        <f t="shared" si="0"/>
        <v>0</v>
      </c>
      <c r="R17" s="43">
        <f t="shared" si="1"/>
        <v>0</v>
      </c>
      <c r="S17" s="12"/>
      <c r="T17" s="10"/>
      <c r="U17" s="11"/>
      <c r="V17" s="11"/>
      <c r="W17" s="11"/>
      <c r="X17" s="12"/>
      <c r="Y17" s="10"/>
      <c r="Z17" s="11"/>
      <c r="AA17" s="11"/>
      <c r="AB17" s="11"/>
      <c r="AC17" s="12"/>
      <c r="AD17" s="10"/>
      <c r="AE17" s="12"/>
      <c r="AF17" s="158"/>
      <c r="AH17" s="341" t="str">
        <f t="shared" si="2"/>
        <v>合計人数と一致</v>
      </c>
      <c r="AI17" s="284"/>
      <c r="AJ17" s="284"/>
      <c r="AK17" s="356" t="str">
        <f t="shared" si="3"/>
        <v>合計人数と一致</v>
      </c>
      <c r="AL17" s="357"/>
      <c r="AM17" s="358"/>
    </row>
    <row r="18" spans="1:39" ht="36" customHeight="1" x14ac:dyDescent="0.15">
      <c r="A18" s="100">
        <v>5</v>
      </c>
      <c r="B18" s="101" t="s">
        <v>7</v>
      </c>
      <c r="C18" s="30"/>
      <c r="D18" s="8"/>
      <c r="E18" s="9"/>
      <c r="F18" s="8"/>
      <c r="G18" s="9"/>
      <c r="H18" s="13"/>
      <c r="I18" s="65"/>
      <c r="J18" s="13"/>
      <c r="K18" s="65"/>
      <c r="L18" s="8"/>
      <c r="M18" s="9"/>
      <c r="N18" s="8"/>
      <c r="O18" s="9"/>
      <c r="P18" s="42">
        <f t="shared" si="0"/>
        <v>0</v>
      </c>
      <c r="Q18" s="43">
        <f t="shared" si="0"/>
        <v>0</v>
      </c>
      <c r="R18" s="43">
        <f t="shared" si="1"/>
        <v>0</v>
      </c>
      <c r="S18" s="12"/>
      <c r="T18" s="10"/>
      <c r="U18" s="11"/>
      <c r="V18" s="11"/>
      <c r="W18" s="11"/>
      <c r="X18" s="12"/>
      <c r="Y18" s="10"/>
      <c r="Z18" s="11"/>
      <c r="AA18" s="11"/>
      <c r="AB18" s="11"/>
      <c r="AC18" s="12"/>
      <c r="AD18" s="10"/>
      <c r="AE18" s="12"/>
      <c r="AF18" s="158"/>
      <c r="AH18" s="341" t="str">
        <f t="shared" si="2"/>
        <v>合計人数と一致</v>
      </c>
      <c r="AI18" s="284"/>
      <c r="AJ18" s="284"/>
      <c r="AK18" s="356" t="str">
        <f t="shared" si="3"/>
        <v>合計人数と一致</v>
      </c>
      <c r="AL18" s="357"/>
      <c r="AM18" s="358"/>
    </row>
    <row r="19" spans="1:39" ht="36" customHeight="1" x14ac:dyDescent="0.15">
      <c r="A19" s="100">
        <v>6</v>
      </c>
      <c r="B19" s="101" t="s">
        <v>8</v>
      </c>
      <c r="C19" s="30"/>
      <c r="D19" s="8"/>
      <c r="E19" s="9"/>
      <c r="F19" s="8"/>
      <c r="G19" s="9"/>
      <c r="H19" s="13"/>
      <c r="I19" s="65"/>
      <c r="J19" s="13"/>
      <c r="K19" s="65"/>
      <c r="L19" s="8"/>
      <c r="M19" s="9"/>
      <c r="N19" s="8"/>
      <c r="O19" s="9"/>
      <c r="P19" s="42">
        <f t="shared" si="0"/>
        <v>0</v>
      </c>
      <c r="Q19" s="43">
        <f t="shared" si="0"/>
        <v>0</v>
      </c>
      <c r="R19" s="43">
        <f t="shared" si="1"/>
        <v>0</v>
      </c>
      <c r="S19" s="12"/>
      <c r="T19" s="10"/>
      <c r="U19" s="11"/>
      <c r="V19" s="11"/>
      <c r="W19" s="11"/>
      <c r="X19" s="12"/>
      <c r="Y19" s="10"/>
      <c r="Z19" s="11"/>
      <c r="AA19" s="11"/>
      <c r="AB19" s="11"/>
      <c r="AC19" s="12"/>
      <c r="AD19" s="10"/>
      <c r="AE19" s="12"/>
      <c r="AF19" s="158"/>
      <c r="AH19" s="341" t="str">
        <f t="shared" si="2"/>
        <v>合計人数と一致</v>
      </c>
      <c r="AI19" s="284"/>
      <c r="AJ19" s="284"/>
      <c r="AK19" s="356" t="str">
        <f t="shared" si="3"/>
        <v>合計人数と一致</v>
      </c>
      <c r="AL19" s="357"/>
      <c r="AM19" s="358"/>
    </row>
    <row r="20" spans="1:39" ht="36" customHeight="1" x14ac:dyDescent="0.15">
      <c r="A20" s="100">
        <v>7</v>
      </c>
      <c r="B20" s="101" t="s">
        <v>9</v>
      </c>
      <c r="C20" s="30"/>
      <c r="D20" s="8"/>
      <c r="E20" s="9"/>
      <c r="F20" s="8"/>
      <c r="G20" s="9"/>
      <c r="H20" s="13"/>
      <c r="I20" s="65"/>
      <c r="J20" s="13"/>
      <c r="K20" s="65"/>
      <c r="L20" s="8"/>
      <c r="M20" s="9"/>
      <c r="N20" s="8"/>
      <c r="O20" s="9"/>
      <c r="P20" s="42">
        <f t="shared" si="0"/>
        <v>0</v>
      </c>
      <c r="Q20" s="43">
        <f t="shared" si="0"/>
        <v>0</v>
      </c>
      <c r="R20" s="43">
        <f t="shared" si="1"/>
        <v>0</v>
      </c>
      <c r="S20" s="12"/>
      <c r="T20" s="10"/>
      <c r="U20" s="11"/>
      <c r="V20" s="11"/>
      <c r="W20" s="11"/>
      <c r="X20" s="12"/>
      <c r="Y20" s="10"/>
      <c r="Z20" s="11"/>
      <c r="AA20" s="11"/>
      <c r="AB20" s="11"/>
      <c r="AC20" s="12"/>
      <c r="AD20" s="10"/>
      <c r="AE20" s="12"/>
      <c r="AF20" s="158"/>
      <c r="AH20" s="341" t="str">
        <f t="shared" si="2"/>
        <v>合計人数と一致</v>
      </c>
      <c r="AI20" s="284"/>
      <c r="AJ20" s="284"/>
      <c r="AK20" s="356" t="str">
        <f t="shared" si="3"/>
        <v>合計人数と一致</v>
      </c>
      <c r="AL20" s="357"/>
      <c r="AM20" s="358"/>
    </row>
    <row r="21" spans="1:39" ht="36" customHeight="1" x14ac:dyDescent="0.15">
      <c r="A21" s="100">
        <v>8</v>
      </c>
      <c r="B21" s="101" t="s">
        <v>10</v>
      </c>
      <c r="C21" s="262"/>
      <c r="D21" s="8"/>
      <c r="E21" s="9"/>
      <c r="F21" s="8"/>
      <c r="G21" s="9"/>
      <c r="H21" s="13"/>
      <c r="I21" s="65"/>
      <c r="J21" s="13"/>
      <c r="K21" s="65"/>
      <c r="L21" s="8"/>
      <c r="M21" s="9"/>
      <c r="N21" s="8"/>
      <c r="O21" s="9"/>
      <c r="P21" s="42">
        <f t="shared" si="0"/>
        <v>0</v>
      </c>
      <c r="Q21" s="43">
        <f t="shared" si="0"/>
        <v>0</v>
      </c>
      <c r="R21" s="43">
        <f t="shared" si="1"/>
        <v>0</v>
      </c>
      <c r="S21" s="12"/>
      <c r="T21" s="10"/>
      <c r="U21" s="11"/>
      <c r="V21" s="11"/>
      <c r="W21" s="11"/>
      <c r="X21" s="12"/>
      <c r="Y21" s="10"/>
      <c r="Z21" s="11"/>
      <c r="AA21" s="11"/>
      <c r="AB21" s="11"/>
      <c r="AC21" s="12"/>
      <c r="AD21" s="10"/>
      <c r="AE21" s="12"/>
      <c r="AF21" s="158"/>
      <c r="AH21" s="341" t="str">
        <f t="shared" si="2"/>
        <v>合計人数と一致</v>
      </c>
      <c r="AI21" s="284"/>
      <c r="AJ21" s="284"/>
      <c r="AK21" s="356" t="str">
        <f t="shared" si="3"/>
        <v>合計人数と一致</v>
      </c>
      <c r="AL21" s="357"/>
      <c r="AM21" s="358"/>
    </row>
    <row r="22" spans="1:39" ht="36" customHeight="1" x14ac:dyDescent="0.15">
      <c r="A22" s="100">
        <v>9</v>
      </c>
      <c r="B22" s="101" t="s">
        <v>177</v>
      </c>
      <c r="C22" s="263"/>
      <c r="D22" s="8"/>
      <c r="E22" s="9"/>
      <c r="F22" s="8"/>
      <c r="G22" s="9"/>
      <c r="H22" s="13"/>
      <c r="I22" s="65"/>
      <c r="J22" s="13"/>
      <c r="K22" s="65"/>
      <c r="L22" s="8"/>
      <c r="M22" s="9"/>
      <c r="N22" s="8"/>
      <c r="O22" s="9"/>
      <c r="P22" s="42">
        <f t="shared" si="0"/>
        <v>0</v>
      </c>
      <c r="Q22" s="43">
        <f t="shared" si="0"/>
        <v>0</v>
      </c>
      <c r="R22" s="43">
        <f t="shared" si="1"/>
        <v>0</v>
      </c>
      <c r="S22" s="12"/>
      <c r="T22" s="10"/>
      <c r="U22" s="11"/>
      <c r="V22" s="11"/>
      <c r="W22" s="11"/>
      <c r="X22" s="12"/>
      <c r="Y22" s="10"/>
      <c r="Z22" s="11"/>
      <c r="AA22" s="11"/>
      <c r="AB22" s="11"/>
      <c r="AC22" s="12"/>
      <c r="AD22" s="10"/>
      <c r="AE22" s="12"/>
      <c r="AF22" s="158"/>
      <c r="AH22" s="341" t="str">
        <f t="shared" si="2"/>
        <v>合計人数と一致</v>
      </c>
      <c r="AI22" s="284"/>
      <c r="AJ22" s="284"/>
      <c r="AK22" s="356" t="str">
        <f t="shared" si="3"/>
        <v>合計人数と一致</v>
      </c>
      <c r="AL22" s="357"/>
      <c r="AM22" s="358"/>
    </row>
    <row r="23" spans="1:39" ht="36" customHeight="1" x14ac:dyDescent="0.15">
      <c r="A23" s="100">
        <v>10</v>
      </c>
      <c r="B23" s="101" t="s">
        <v>178</v>
      </c>
      <c r="C23" s="263"/>
      <c r="D23" s="8"/>
      <c r="E23" s="9"/>
      <c r="F23" s="8"/>
      <c r="G23" s="9"/>
      <c r="H23" s="13"/>
      <c r="I23" s="65"/>
      <c r="J23" s="13"/>
      <c r="K23" s="65"/>
      <c r="L23" s="8"/>
      <c r="M23" s="9"/>
      <c r="N23" s="8"/>
      <c r="O23" s="9"/>
      <c r="P23" s="42">
        <f t="shared" si="0"/>
        <v>0</v>
      </c>
      <c r="Q23" s="43">
        <f t="shared" si="0"/>
        <v>0</v>
      </c>
      <c r="R23" s="43">
        <f t="shared" si="1"/>
        <v>0</v>
      </c>
      <c r="S23" s="12"/>
      <c r="T23" s="10"/>
      <c r="U23" s="11"/>
      <c r="V23" s="11"/>
      <c r="W23" s="11"/>
      <c r="X23" s="12"/>
      <c r="Y23" s="10"/>
      <c r="Z23" s="11"/>
      <c r="AA23" s="11"/>
      <c r="AB23" s="11"/>
      <c r="AC23" s="12"/>
      <c r="AD23" s="10"/>
      <c r="AE23" s="12"/>
      <c r="AF23" s="158"/>
      <c r="AH23" s="341" t="str">
        <f t="shared" si="2"/>
        <v>合計人数と一致</v>
      </c>
      <c r="AI23" s="284"/>
      <c r="AJ23" s="284"/>
      <c r="AK23" s="356" t="str">
        <f t="shared" si="3"/>
        <v>合計人数と一致</v>
      </c>
      <c r="AL23" s="357"/>
      <c r="AM23" s="358"/>
    </row>
    <row r="24" spans="1:39" ht="36" customHeight="1" x14ac:dyDescent="0.15">
      <c r="A24" s="100">
        <v>11</v>
      </c>
      <c r="B24" s="101" t="s">
        <v>179</v>
      </c>
      <c r="C24" s="263"/>
      <c r="D24" s="8"/>
      <c r="E24" s="9"/>
      <c r="F24" s="8"/>
      <c r="G24" s="9"/>
      <c r="H24" s="13"/>
      <c r="I24" s="65"/>
      <c r="J24" s="13"/>
      <c r="K24" s="65"/>
      <c r="L24" s="8"/>
      <c r="M24" s="9"/>
      <c r="N24" s="8"/>
      <c r="O24" s="9"/>
      <c r="P24" s="42">
        <f t="shared" si="0"/>
        <v>0</v>
      </c>
      <c r="Q24" s="43">
        <f t="shared" si="0"/>
        <v>0</v>
      </c>
      <c r="R24" s="43">
        <f t="shared" si="1"/>
        <v>0</v>
      </c>
      <c r="S24" s="12"/>
      <c r="T24" s="10"/>
      <c r="U24" s="11"/>
      <c r="V24" s="11"/>
      <c r="W24" s="11"/>
      <c r="X24" s="12"/>
      <c r="Y24" s="10"/>
      <c r="Z24" s="11"/>
      <c r="AA24" s="11"/>
      <c r="AB24" s="11"/>
      <c r="AC24" s="12"/>
      <c r="AD24" s="10"/>
      <c r="AE24" s="12"/>
      <c r="AF24" s="158"/>
      <c r="AH24" s="341" t="str">
        <f t="shared" si="2"/>
        <v>合計人数と一致</v>
      </c>
      <c r="AI24" s="284"/>
      <c r="AJ24" s="284"/>
      <c r="AK24" s="356" t="str">
        <f t="shared" si="3"/>
        <v>合計人数と一致</v>
      </c>
      <c r="AL24" s="357"/>
      <c r="AM24" s="358"/>
    </row>
    <row r="25" spans="1:39" ht="36" customHeight="1" x14ac:dyDescent="0.15">
      <c r="A25" s="100">
        <v>12</v>
      </c>
      <c r="B25" s="101" t="s">
        <v>180</v>
      </c>
      <c r="C25" s="262"/>
      <c r="D25" s="8"/>
      <c r="E25" s="9"/>
      <c r="F25" s="8"/>
      <c r="G25" s="9"/>
      <c r="H25" s="13"/>
      <c r="I25" s="65"/>
      <c r="J25" s="13"/>
      <c r="K25" s="65"/>
      <c r="L25" s="8"/>
      <c r="M25" s="9"/>
      <c r="N25" s="8"/>
      <c r="O25" s="9"/>
      <c r="P25" s="42">
        <f t="shared" si="0"/>
        <v>0</v>
      </c>
      <c r="Q25" s="43">
        <f t="shared" si="0"/>
        <v>0</v>
      </c>
      <c r="R25" s="43">
        <f t="shared" si="1"/>
        <v>0</v>
      </c>
      <c r="S25" s="12"/>
      <c r="T25" s="10"/>
      <c r="U25" s="11"/>
      <c r="V25" s="11"/>
      <c r="W25" s="11"/>
      <c r="X25" s="12"/>
      <c r="Y25" s="10"/>
      <c r="Z25" s="11"/>
      <c r="AA25" s="11"/>
      <c r="AB25" s="11"/>
      <c r="AC25" s="12"/>
      <c r="AD25" s="10"/>
      <c r="AE25" s="12"/>
      <c r="AF25" s="158"/>
      <c r="AH25" s="341" t="str">
        <f t="shared" si="2"/>
        <v>合計人数と一致</v>
      </c>
      <c r="AI25" s="284"/>
      <c r="AJ25" s="284"/>
      <c r="AK25" s="356" t="str">
        <f t="shared" si="3"/>
        <v>合計人数と一致</v>
      </c>
      <c r="AL25" s="357"/>
      <c r="AM25" s="358"/>
    </row>
    <row r="26" spans="1:39" ht="36" customHeight="1" x14ac:dyDescent="0.15">
      <c r="A26" s="100">
        <v>13</v>
      </c>
      <c r="B26" s="242" t="s">
        <v>181</v>
      </c>
      <c r="C26" s="262"/>
      <c r="D26" s="8"/>
      <c r="E26" s="9"/>
      <c r="F26" s="8"/>
      <c r="G26" s="9"/>
      <c r="H26" s="13"/>
      <c r="I26" s="65"/>
      <c r="J26" s="13"/>
      <c r="K26" s="65"/>
      <c r="L26" s="8"/>
      <c r="M26" s="9"/>
      <c r="N26" s="8"/>
      <c r="O26" s="9"/>
      <c r="P26" s="42">
        <f t="shared" si="0"/>
        <v>0</v>
      </c>
      <c r="Q26" s="43">
        <f t="shared" si="0"/>
        <v>0</v>
      </c>
      <c r="R26" s="43">
        <f t="shared" si="1"/>
        <v>0</v>
      </c>
      <c r="S26" s="12"/>
      <c r="T26" s="10"/>
      <c r="U26" s="11"/>
      <c r="V26" s="11"/>
      <c r="W26" s="11"/>
      <c r="X26" s="12"/>
      <c r="Y26" s="10"/>
      <c r="Z26" s="11"/>
      <c r="AA26" s="11"/>
      <c r="AB26" s="11"/>
      <c r="AC26" s="12"/>
      <c r="AD26" s="10"/>
      <c r="AE26" s="12"/>
      <c r="AF26" s="158"/>
      <c r="AH26" s="341" t="str">
        <f t="shared" si="2"/>
        <v>合計人数と一致</v>
      </c>
      <c r="AI26" s="284"/>
      <c r="AJ26" s="284"/>
      <c r="AK26" s="356" t="str">
        <f t="shared" si="3"/>
        <v>合計人数と一致</v>
      </c>
      <c r="AL26" s="357"/>
      <c r="AM26" s="358"/>
    </row>
    <row r="27" spans="1:39" ht="36" customHeight="1" x14ac:dyDescent="0.15">
      <c r="A27" s="100">
        <v>14</v>
      </c>
      <c r="B27" s="101" t="s">
        <v>182</v>
      </c>
      <c r="C27" s="30"/>
      <c r="D27" s="8"/>
      <c r="E27" s="9"/>
      <c r="F27" s="8"/>
      <c r="G27" s="9"/>
      <c r="H27" s="13"/>
      <c r="I27" s="65"/>
      <c r="J27" s="13"/>
      <c r="K27" s="65"/>
      <c r="L27" s="8"/>
      <c r="M27" s="9"/>
      <c r="N27" s="8"/>
      <c r="O27" s="9"/>
      <c r="P27" s="42">
        <f t="shared" si="0"/>
        <v>0</v>
      </c>
      <c r="Q27" s="43">
        <f t="shared" si="0"/>
        <v>0</v>
      </c>
      <c r="R27" s="43">
        <f t="shared" si="1"/>
        <v>0</v>
      </c>
      <c r="S27" s="12"/>
      <c r="T27" s="10"/>
      <c r="U27" s="11"/>
      <c r="V27" s="11"/>
      <c r="W27" s="11"/>
      <c r="X27" s="12"/>
      <c r="Y27" s="10"/>
      <c r="Z27" s="11"/>
      <c r="AA27" s="11"/>
      <c r="AB27" s="11"/>
      <c r="AC27" s="12"/>
      <c r="AD27" s="10"/>
      <c r="AE27" s="12"/>
      <c r="AF27" s="158"/>
      <c r="AH27" s="341" t="str">
        <f t="shared" si="2"/>
        <v>合計人数と一致</v>
      </c>
      <c r="AI27" s="284"/>
      <c r="AJ27" s="284"/>
      <c r="AK27" s="356" t="str">
        <f t="shared" si="3"/>
        <v>合計人数と一致</v>
      </c>
      <c r="AL27" s="357"/>
      <c r="AM27" s="358"/>
    </row>
    <row r="28" spans="1:39" ht="36" customHeight="1" x14ac:dyDescent="0.15">
      <c r="A28" s="100">
        <v>15</v>
      </c>
      <c r="B28" s="101" t="s">
        <v>11</v>
      </c>
      <c r="C28" s="30"/>
      <c r="D28" s="8"/>
      <c r="E28" s="9"/>
      <c r="F28" s="8"/>
      <c r="G28" s="9"/>
      <c r="H28" s="13"/>
      <c r="I28" s="65"/>
      <c r="J28" s="13"/>
      <c r="K28" s="65"/>
      <c r="L28" s="8"/>
      <c r="M28" s="9"/>
      <c r="N28" s="8"/>
      <c r="O28" s="9"/>
      <c r="P28" s="42">
        <f t="shared" si="0"/>
        <v>0</v>
      </c>
      <c r="Q28" s="43">
        <f t="shared" si="0"/>
        <v>0</v>
      </c>
      <c r="R28" s="43">
        <f t="shared" si="1"/>
        <v>0</v>
      </c>
      <c r="S28" s="12"/>
      <c r="T28" s="10"/>
      <c r="U28" s="11"/>
      <c r="V28" s="11"/>
      <c r="W28" s="11"/>
      <c r="X28" s="12"/>
      <c r="Y28" s="10"/>
      <c r="Z28" s="11"/>
      <c r="AA28" s="11"/>
      <c r="AB28" s="11"/>
      <c r="AC28" s="12"/>
      <c r="AD28" s="10"/>
      <c r="AE28" s="12"/>
      <c r="AF28" s="158"/>
      <c r="AH28" s="341" t="str">
        <f t="shared" si="2"/>
        <v>合計人数と一致</v>
      </c>
      <c r="AI28" s="284"/>
      <c r="AJ28" s="284"/>
      <c r="AK28" s="356" t="str">
        <f t="shared" si="3"/>
        <v>合計人数と一致</v>
      </c>
      <c r="AL28" s="357"/>
      <c r="AM28" s="358"/>
    </row>
    <row r="29" spans="1:39" ht="36" customHeight="1" x14ac:dyDescent="0.15">
      <c r="A29" s="100">
        <v>16</v>
      </c>
      <c r="B29" s="102" t="s">
        <v>183</v>
      </c>
      <c r="C29" s="30"/>
      <c r="D29" s="8"/>
      <c r="E29" s="9"/>
      <c r="F29" s="8"/>
      <c r="G29" s="9"/>
      <c r="H29" s="13"/>
      <c r="I29" s="65"/>
      <c r="J29" s="13"/>
      <c r="K29" s="65"/>
      <c r="L29" s="8"/>
      <c r="M29" s="9"/>
      <c r="N29" s="8"/>
      <c r="O29" s="9"/>
      <c r="P29" s="42">
        <f t="shared" si="0"/>
        <v>0</v>
      </c>
      <c r="Q29" s="43">
        <f t="shared" si="0"/>
        <v>0</v>
      </c>
      <c r="R29" s="43">
        <f t="shared" si="1"/>
        <v>0</v>
      </c>
      <c r="S29" s="12"/>
      <c r="T29" s="10"/>
      <c r="U29" s="11"/>
      <c r="V29" s="11"/>
      <c r="W29" s="11"/>
      <c r="X29" s="12"/>
      <c r="Y29" s="10"/>
      <c r="Z29" s="11"/>
      <c r="AA29" s="11"/>
      <c r="AB29" s="11"/>
      <c r="AC29" s="12"/>
      <c r="AD29" s="10"/>
      <c r="AE29" s="12"/>
      <c r="AF29" s="158"/>
      <c r="AH29" s="341" t="str">
        <f t="shared" si="2"/>
        <v>合計人数と一致</v>
      </c>
      <c r="AI29" s="284"/>
      <c r="AJ29" s="284"/>
      <c r="AK29" s="356" t="str">
        <f t="shared" si="3"/>
        <v>合計人数と一致</v>
      </c>
      <c r="AL29" s="357"/>
      <c r="AM29" s="358"/>
    </row>
    <row r="30" spans="1:39" ht="36" customHeight="1" x14ac:dyDescent="0.15">
      <c r="A30" s="100">
        <v>17</v>
      </c>
      <c r="B30" s="101" t="s">
        <v>184</v>
      </c>
      <c r="C30" s="30"/>
      <c r="D30" s="8"/>
      <c r="E30" s="9"/>
      <c r="F30" s="8"/>
      <c r="G30" s="9"/>
      <c r="H30" s="13"/>
      <c r="I30" s="65"/>
      <c r="J30" s="13"/>
      <c r="K30" s="65"/>
      <c r="L30" s="8"/>
      <c r="M30" s="9"/>
      <c r="N30" s="8"/>
      <c r="O30" s="9"/>
      <c r="P30" s="42">
        <f t="shared" si="0"/>
        <v>0</v>
      </c>
      <c r="Q30" s="43">
        <f t="shared" si="0"/>
        <v>0</v>
      </c>
      <c r="R30" s="43">
        <f t="shared" si="1"/>
        <v>0</v>
      </c>
      <c r="S30" s="12"/>
      <c r="T30" s="10"/>
      <c r="U30" s="11"/>
      <c r="V30" s="11"/>
      <c r="W30" s="11"/>
      <c r="X30" s="12"/>
      <c r="Y30" s="10"/>
      <c r="Z30" s="11"/>
      <c r="AA30" s="11"/>
      <c r="AB30" s="11"/>
      <c r="AC30" s="12"/>
      <c r="AD30" s="10"/>
      <c r="AE30" s="12"/>
      <c r="AF30" s="158"/>
      <c r="AH30" s="341" t="str">
        <f t="shared" si="2"/>
        <v>合計人数と一致</v>
      </c>
      <c r="AI30" s="284"/>
      <c r="AJ30" s="284"/>
      <c r="AK30" s="356" t="str">
        <f t="shared" si="3"/>
        <v>合計人数と一致</v>
      </c>
      <c r="AL30" s="357"/>
      <c r="AM30" s="358"/>
    </row>
    <row r="31" spans="1:39" ht="36" customHeight="1" x14ac:dyDescent="0.15">
      <c r="A31" s="100">
        <v>18</v>
      </c>
      <c r="B31" s="101" t="s">
        <v>185</v>
      </c>
      <c r="C31" s="30"/>
      <c r="D31" s="8"/>
      <c r="E31" s="9"/>
      <c r="F31" s="8"/>
      <c r="G31" s="9"/>
      <c r="H31" s="13"/>
      <c r="I31" s="65"/>
      <c r="J31" s="13"/>
      <c r="K31" s="65"/>
      <c r="L31" s="8"/>
      <c r="M31" s="9"/>
      <c r="N31" s="8"/>
      <c r="O31" s="9"/>
      <c r="P31" s="42">
        <f t="shared" si="0"/>
        <v>0</v>
      </c>
      <c r="Q31" s="43">
        <f t="shared" si="0"/>
        <v>0</v>
      </c>
      <c r="R31" s="43">
        <f t="shared" si="1"/>
        <v>0</v>
      </c>
      <c r="S31" s="12"/>
      <c r="T31" s="10"/>
      <c r="U31" s="11"/>
      <c r="V31" s="11"/>
      <c r="W31" s="11"/>
      <c r="X31" s="12"/>
      <c r="Y31" s="10"/>
      <c r="Z31" s="11"/>
      <c r="AA31" s="11"/>
      <c r="AB31" s="11"/>
      <c r="AC31" s="12"/>
      <c r="AD31" s="10"/>
      <c r="AE31" s="12"/>
      <c r="AF31" s="158"/>
      <c r="AH31" s="341" t="str">
        <f t="shared" si="2"/>
        <v>合計人数と一致</v>
      </c>
      <c r="AI31" s="284"/>
      <c r="AJ31" s="284"/>
      <c r="AK31" s="356" t="str">
        <f t="shared" si="3"/>
        <v>合計人数と一致</v>
      </c>
      <c r="AL31" s="357"/>
      <c r="AM31" s="358"/>
    </row>
    <row r="32" spans="1:39" ht="36" customHeight="1" x14ac:dyDescent="0.15">
      <c r="A32" s="100">
        <v>19</v>
      </c>
      <c r="B32" s="261" t="s">
        <v>240</v>
      </c>
      <c r="C32" s="30"/>
      <c r="D32" s="8"/>
      <c r="E32" s="9"/>
      <c r="F32" s="8"/>
      <c r="G32" s="9"/>
      <c r="H32" s="13"/>
      <c r="I32" s="65"/>
      <c r="J32" s="13"/>
      <c r="K32" s="65"/>
      <c r="L32" s="8"/>
      <c r="M32" s="9"/>
      <c r="N32" s="8"/>
      <c r="O32" s="9"/>
      <c r="P32" s="42">
        <f t="shared" si="0"/>
        <v>0</v>
      </c>
      <c r="Q32" s="43">
        <f t="shared" si="0"/>
        <v>0</v>
      </c>
      <c r="R32" s="43">
        <f t="shared" si="1"/>
        <v>0</v>
      </c>
      <c r="S32" s="12"/>
      <c r="T32" s="10"/>
      <c r="U32" s="11"/>
      <c r="V32" s="11"/>
      <c r="W32" s="11"/>
      <c r="X32" s="12"/>
      <c r="Y32" s="10"/>
      <c r="Z32" s="11"/>
      <c r="AA32" s="11"/>
      <c r="AB32" s="11"/>
      <c r="AC32" s="12"/>
      <c r="AD32" s="10"/>
      <c r="AE32" s="12"/>
      <c r="AF32" s="158"/>
      <c r="AH32" s="341" t="str">
        <f t="shared" si="2"/>
        <v>合計人数と一致</v>
      </c>
      <c r="AI32" s="284"/>
      <c r="AJ32" s="284"/>
      <c r="AK32" s="356" t="str">
        <f t="shared" si="3"/>
        <v>合計人数と一致</v>
      </c>
      <c r="AL32" s="357"/>
      <c r="AM32" s="358"/>
    </row>
    <row r="33" spans="1:40" ht="36" customHeight="1" x14ac:dyDescent="0.15">
      <c r="A33" s="100">
        <v>20</v>
      </c>
      <c r="B33" s="101" t="s">
        <v>148</v>
      </c>
      <c r="C33" s="30"/>
      <c r="D33" s="8"/>
      <c r="E33" s="9"/>
      <c r="F33" s="8"/>
      <c r="G33" s="9"/>
      <c r="H33" s="13"/>
      <c r="I33" s="65"/>
      <c r="J33" s="13"/>
      <c r="K33" s="65"/>
      <c r="L33" s="8"/>
      <c r="M33" s="9"/>
      <c r="N33" s="8"/>
      <c r="O33" s="9"/>
      <c r="P33" s="42">
        <f t="shared" si="0"/>
        <v>0</v>
      </c>
      <c r="Q33" s="43">
        <f t="shared" si="0"/>
        <v>0</v>
      </c>
      <c r="R33" s="43">
        <f t="shared" si="1"/>
        <v>0</v>
      </c>
      <c r="S33" s="12"/>
      <c r="T33" s="10"/>
      <c r="U33" s="11"/>
      <c r="V33" s="11"/>
      <c r="W33" s="11"/>
      <c r="X33" s="12"/>
      <c r="Y33" s="10"/>
      <c r="Z33" s="11"/>
      <c r="AA33" s="11"/>
      <c r="AB33" s="11"/>
      <c r="AC33" s="12"/>
      <c r="AD33" s="10"/>
      <c r="AE33" s="12"/>
      <c r="AF33" s="158"/>
      <c r="AH33" s="341" t="str">
        <f t="shared" si="2"/>
        <v>合計人数と一致</v>
      </c>
      <c r="AI33" s="284"/>
      <c r="AJ33" s="284"/>
      <c r="AK33" s="356" t="str">
        <f t="shared" si="3"/>
        <v>合計人数と一致</v>
      </c>
      <c r="AL33" s="357"/>
      <c r="AM33" s="358"/>
    </row>
    <row r="34" spans="1:40" ht="36" customHeight="1" x14ac:dyDescent="0.15">
      <c r="A34" s="100">
        <v>21</v>
      </c>
      <c r="B34" s="101" t="s">
        <v>186</v>
      </c>
      <c r="C34" s="30"/>
      <c r="D34" s="8"/>
      <c r="E34" s="9"/>
      <c r="F34" s="8"/>
      <c r="G34" s="9"/>
      <c r="H34" s="13"/>
      <c r="I34" s="65"/>
      <c r="J34" s="13"/>
      <c r="K34" s="65"/>
      <c r="L34" s="8"/>
      <c r="M34" s="9"/>
      <c r="N34" s="8"/>
      <c r="O34" s="9"/>
      <c r="P34" s="42">
        <f t="shared" si="0"/>
        <v>0</v>
      </c>
      <c r="Q34" s="43">
        <f t="shared" si="0"/>
        <v>0</v>
      </c>
      <c r="R34" s="43">
        <f t="shared" si="1"/>
        <v>0</v>
      </c>
      <c r="S34" s="12"/>
      <c r="T34" s="10"/>
      <c r="U34" s="11"/>
      <c r="V34" s="11"/>
      <c r="W34" s="11"/>
      <c r="X34" s="12"/>
      <c r="Y34" s="10"/>
      <c r="Z34" s="11"/>
      <c r="AA34" s="11"/>
      <c r="AB34" s="11"/>
      <c r="AC34" s="12"/>
      <c r="AD34" s="10"/>
      <c r="AE34" s="12"/>
      <c r="AF34" s="158"/>
      <c r="AH34" s="341" t="str">
        <f t="shared" si="2"/>
        <v>合計人数と一致</v>
      </c>
      <c r="AI34" s="284"/>
      <c r="AJ34" s="284"/>
      <c r="AK34" s="356" t="str">
        <f t="shared" si="3"/>
        <v>合計人数と一致</v>
      </c>
      <c r="AL34" s="357"/>
      <c r="AM34" s="358"/>
    </row>
    <row r="35" spans="1:40" ht="36" customHeight="1" x14ac:dyDescent="0.15">
      <c r="A35" s="100">
        <v>22</v>
      </c>
      <c r="B35" s="101" t="s">
        <v>147</v>
      </c>
      <c r="C35" s="262"/>
      <c r="D35" s="8"/>
      <c r="E35" s="9"/>
      <c r="F35" s="8"/>
      <c r="G35" s="9"/>
      <c r="H35" s="13"/>
      <c r="I35" s="65"/>
      <c r="J35" s="13"/>
      <c r="K35" s="65"/>
      <c r="L35" s="8"/>
      <c r="M35" s="9"/>
      <c r="N35" s="8"/>
      <c r="O35" s="9"/>
      <c r="P35" s="42">
        <f t="shared" si="0"/>
        <v>0</v>
      </c>
      <c r="Q35" s="43">
        <f t="shared" si="0"/>
        <v>0</v>
      </c>
      <c r="R35" s="43">
        <f t="shared" si="1"/>
        <v>0</v>
      </c>
      <c r="S35" s="12"/>
      <c r="T35" s="10"/>
      <c r="U35" s="11"/>
      <c r="V35" s="11"/>
      <c r="W35" s="11"/>
      <c r="X35" s="12"/>
      <c r="Y35" s="10"/>
      <c r="Z35" s="11"/>
      <c r="AA35" s="11"/>
      <c r="AB35" s="11"/>
      <c r="AC35" s="12"/>
      <c r="AD35" s="10"/>
      <c r="AE35" s="12"/>
      <c r="AF35" s="158"/>
      <c r="AH35" s="341" t="str">
        <f t="shared" si="2"/>
        <v>合計人数と一致</v>
      </c>
      <c r="AI35" s="284"/>
      <c r="AJ35" s="284"/>
      <c r="AK35" s="356" t="str">
        <f t="shared" si="3"/>
        <v>合計人数と一致</v>
      </c>
      <c r="AL35" s="357"/>
      <c r="AM35" s="358"/>
    </row>
    <row r="36" spans="1:40" ht="36" customHeight="1" x14ac:dyDescent="0.15">
      <c r="A36" s="100">
        <v>23</v>
      </c>
      <c r="B36" s="101" t="s">
        <v>187</v>
      </c>
      <c r="C36" s="263"/>
      <c r="D36" s="8"/>
      <c r="E36" s="9"/>
      <c r="F36" s="8"/>
      <c r="G36" s="9"/>
      <c r="H36" s="13"/>
      <c r="I36" s="65"/>
      <c r="J36" s="13"/>
      <c r="K36" s="65"/>
      <c r="L36" s="8"/>
      <c r="M36" s="9"/>
      <c r="N36" s="8"/>
      <c r="O36" s="9"/>
      <c r="P36" s="42">
        <f t="shared" si="0"/>
        <v>0</v>
      </c>
      <c r="Q36" s="43">
        <f t="shared" si="0"/>
        <v>0</v>
      </c>
      <c r="R36" s="43">
        <f t="shared" si="1"/>
        <v>0</v>
      </c>
      <c r="S36" s="12"/>
      <c r="T36" s="10"/>
      <c r="U36" s="11"/>
      <c r="V36" s="11"/>
      <c r="W36" s="11"/>
      <c r="X36" s="12"/>
      <c r="Y36" s="10"/>
      <c r="Z36" s="11"/>
      <c r="AA36" s="11"/>
      <c r="AB36" s="11"/>
      <c r="AC36" s="12"/>
      <c r="AD36" s="10"/>
      <c r="AE36" s="12"/>
      <c r="AF36" s="158"/>
      <c r="AH36" s="341" t="str">
        <f t="shared" si="2"/>
        <v>合計人数と一致</v>
      </c>
      <c r="AI36" s="284"/>
      <c r="AJ36" s="284"/>
      <c r="AK36" s="356" t="str">
        <f t="shared" si="3"/>
        <v>合計人数と一致</v>
      </c>
      <c r="AL36" s="357"/>
      <c r="AM36" s="358"/>
    </row>
    <row r="37" spans="1:40" ht="36" customHeight="1" x14ac:dyDescent="0.15">
      <c r="A37" s="100">
        <v>24</v>
      </c>
      <c r="B37" s="101" t="s">
        <v>188</v>
      </c>
      <c r="C37" s="263"/>
      <c r="D37" s="8"/>
      <c r="E37" s="9"/>
      <c r="F37" s="8"/>
      <c r="G37" s="9"/>
      <c r="H37" s="13"/>
      <c r="I37" s="65"/>
      <c r="J37" s="13"/>
      <c r="K37" s="65"/>
      <c r="L37" s="8"/>
      <c r="M37" s="9"/>
      <c r="N37" s="8"/>
      <c r="O37" s="9"/>
      <c r="P37" s="42">
        <f t="shared" si="0"/>
        <v>0</v>
      </c>
      <c r="Q37" s="43">
        <f t="shared" si="0"/>
        <v>0</v>
      </c>
      <c r="R37" s="43">
        <f t="shared" si="1"/>
        <v>0</v>
      </c>
      <c r="S37" s="12"/>
      <c r="T37" s="10"/>
      <c r="U37" s="11"/>
      <c r="V37" s="11"/>
      <c r="W37" s="11"/>
      <c r="X37" s="12"/>
      <c r="Y37" s="10"/>
      <c r="Z37" s="11"/>
      <c r="AA37" s="11"/>
      <c r="AB37" s="11"/>
      <c r="AC37" s="12"/>
      <c r="AD37" s="10"/>
      <c r="AE37" s="12"/>
      <c r="AF37" s="158"/>
      <c r="AH37" s="341" t="str">
        <f t="shared" si="2"/>
        <v>合計人数と一致</v>
      </c>
      <c r="AI37" s="284"/>
      <c r="AJ37" s="284"/>
      <c r="AK37" s="356" t="str">
        <f t="shared" si="3"/>
        <v>合計人数と一致</v>
      </c>
      <c r="AL37" s="357"/>
      <c r="AM37" s="358"/>
    </row>
    <row r="38" spans="1:40" ht="36" customHeight="1" x14ac:dyDescent="0.15">
      <c r="A38" s="100">
        <v>25</v>
      </c>
      <c r="B38" s="101" t="s">
        <v>189</v>
      </c>
      <c r="C38" s="263"/>
      <c r="D38" s="8"/>
      <c r="E38" s="9"/>
      <c r="F38" s="8"/>
      <c r="G38" s="9"/>
      <c r="H38" s="13"/>
      <c r="I38" s="65"/>
      <c r="J38" s="13"/>
      <c r="K38" s="65"/>
      <c r="L38" s="8"/>
      <c r="M38" s="9"/>
      <c r="N38" s="8"/>
      <c r="O38" s="9"/>
      <c r="P38" s="42">
        <f t="shared" si="0"/>
        <v>0</v>
      </c>
      <c r="Q38" s="43">
        <f t="shared" si="0"/>
        <v>0</v>
      </c>
      <c r="R38" s="43">
        <f t="shared" si="1"/>
        <v>0</v>
      </c>
      <c r="S38" s="12"/>
      <c r="T38" s="10"/>
      <c r="U38" s="11"/>
      <c r="V38" s="11"/>
      <c r="W38" s="11"/>
      <c r="X38" s="12"/>
      <c r="Y38" s="10"/>
      <c r="Z38" s="11"/>
      <c r="AA38" s="11"/>
      <c r="AB38" s="11"/>
      <c r="AC38" s="12"/>
      <c r="AD38" s="10"/>
      <c r="AE38" s="12"/>
      <c r="AF38" s="158"/>
      <c r="AH38" s="341" t="str">
        <f t="shared" si="2"/>
        <v>合計人数と一致</v>
      </c>
      <c r="AI38" s="284"/>
      <c r="AJ38" s="284"/>
      <c r="AK38" s="356" t="str">
        <f t="shared" si="3"/>
        <v>合計人数と一致</v>
      </c>
      <c r="AL38" s="357"/>
      <c r="AM38" s="358"/>
    </row>
    <row r="39" spans="1:40" ht="36" customHeight="1" x14ac:dyDescent="0.15">
      <c r="A39" s="100">
        <v>26</v>
      </c>
      <c r="B39" s="101" t="s">
        <v>190</v>
      </c>
      <c r="C39" s="262"/>
      <c r="D39" s="8"/>
      <c r="E39" s="9"/>
      <c r="F39" s="14"/>
      <c r="G39" s="9"/>
      <c r="H39" s="13"/>
      <c r="I39" s="65"/>
      <c r="J39" s="13"/>
      <c r="K39" s="65"/>
      <c r="L39" s="8"/>
      <c r="M39" s="9"/>
      <c r="N39" s="8"/>
      <c r="O39" s="9"/>
      <c r="P39" s="42">
        <f t="shared" si="0"/>
        <v>0</v>
      </c>
      <c r="Q39" s="43">
        <f t="shared" si="0"/>
        <v>0</v>
      </c>
      <c r="R39" s="43">
        <f t="shared" si="1"/>
        <v>0</v>
      </c>
      <c r="S39" s="12"/>
      <c r="T39" s="10"/>
      <c r="U39" s="11"/>
      <c r="V39" s="11"/>
      <c r="W39" s="11"/>
      <c r="X39" s="12"/>
      <c r="Y39" s="10"/>
      <c r="Z39" s="11"/>
      <c r="AA39" s="11"/>
      <c r="AB39" s="11"/>
      <c r="AC39" s="12"/>
      <c r="AD39" s="10"/>
      <c r="AE39" s="12"/>
      <c r="AF39" s="158"/>
      <c r="AH39" s="341" t="str">
        <f t="shared" si="2"/>
        <v>合計人数と一致</v>
      </c>
      <c r="AI39" s="284"/>
      <c r="AJ39" s="284"/>
      <c r="AK39" s="356" t="str">
        <f t="shared" si="3"/>
        <v>合計人数と一致</v>
      </c>
      <c r="AL39" s="357"/>
      <c r="AM39" s="358"/>
    </row>
    <row r="40" spans="1:40" ht="36" customHeight="1" x14ac:dyDescent="0.15">
      <c r="A40" s="100">
        <v>27</v>
      </c>
      <c r="B40" s="101" t="s">
        <v>191</v>
      </c>
      <c r="C40" s="262"/>
      <c r="D40" s="22"/>
      <c r="E40" s="23"/>
      <c r="F40" s="27"/>
      <c r="G40" s="23"/>
      <c r="H40" s="66"/>
      <c r="I40" s="67"/>
      <c r="J40" s="66"/>
      <c r="K40" s="67"/>
      <c r="L40" s="22"/>
      <c r="M40" s="23"/>
      <c r="N40" s="22"/>
      <c r="O40" s="23"/>
      <c r="P40" s="44">
        <f t="shared" si="0"/>
        <v>0</v>
      </c>
      <c r="Q40" s="45">
        <f t="shared" si="0"/>
        <v>0</v>
      </c>
      <c r="R40" s="45">
        <f t="shared" si="1"/>
        <v>0</v>
      </c>
      <c r="S40" s="26"/>
      <c r="T40" s="24"/>
      <c r="U40" s="25"/>
      <c r="V40" s="25"/>
      <c r="W40" s="25"/>
      <c r="X40" s="26"/>
      <c r="Y40" s="24"/>
      <c r="Z40" s="25"/>
      <c r="AA40" s="25"/>
      <c r="AB40" s="25"/>
      <c r="AC40" s="26"/>
      <c r="AD40" s="24"/>
      <c r="AE40" s="26"/>
      <c r="AF40" s="159"/>
      <c r="AH40" s="341" t="str">
        <f t="shared" si="2"/>
        <v>合計人数と一致</v>
      </c>
      <c r="AI40" s="284"/>
      <c r="AJ40" s="284"/>
      <c r="AK40" s="356" t="str">
        <f t="shared" si="3"/>
        <v>合計人数と一致</v>
      </c>
      <c r="AL40" s="357"/>
      <c r="AM40" s="358"/>
    </row>
    <row r="41" spans="1:40" s="243" customFormat="1" ht="31.5" customHeight="1" x14ac:dyDescent="0.15">
      <c r="A41" s="100">
        <v>28</v>
      </c>
      <c r="B41" s="101" t="s">
        <v>192</v>
      </c>
      <c r="C41" s="265"/>
      <c r="D41" s="22"/>
      <c r="E41" s="23"/>
      <c r="F41" s="27"/>
      <c r="G41" s="23"/>
      <c r="H41" s="66"/>
      <c r="I41" s="67"/>
      <c r="J41" s="66"/>
      <c r="K41" s="67"/>
      <c r="L41" s="22"/>
      <c r="M41" s="23"/>
      <c r="N41" s="22"/>
      <c r="O41" s="23"/>
      <c r="P41" s="44">
        <f t="shared" si="0"/>
        <v>0</v>
      </c>
      <c r="Q41" s="45">
        <f t="shared" si="0"/>
        <v>0</v>
      </c>
      <c r="R41" s="45">
        <f t="shared" ref="R41:R42" si="4">P41+Q41</f>
        <v>0</v>
      </c>
      <c r="S41" s="26"/>
      <c r="T41" s="24"/>
      <c r="U41" s="25"/>
      <c r="V41" s="25"/>
      <c r="W41" s="25"/>
      <c r="X41" s="26"/>
      <c r="Y41" s="24"/>
      <c r="Z41" s="25"/>
      <c r="AA41" s="25"/>
      <c r="AB41" s="25"/>
      <c r="AC41" s="26"/>
      <c r="AD41" s="24"/>
      <c r="AE41" s="26"/>
      <c r="AF41" s="159"/>
      <c r="AG41" s="49"/>
      <c r="AH41" s="341" t="str">
        <f t="shared" ref="AH41:AH42" si="5">IF(SUM(T41:X41)=R41,"合計人数と一致","※ 合計人数と不一致です")</f>
        <v>合計人数と一致</v>
      </c>
      <c r="AI41" s="284"/>
      <c r="AJ41" s="284"/>
      <c r="AK41" s="356" t="str">
        <f t="shared" ref="AK41:AK42" si="6">IF(SUM(Y41:AC41)=R41,"合計人数と一致","※ 合計人数と不一致です")</f>
        <v>合計人数と一致</v>
      </c>
      <c r="AL41" s="357"/>
      <c r="AM41" s="358"/>
    </row>
    <row r="42" spans="1:40" s="243" customFormat="1" ht="31.5" customHeight="1" x14ac:dyDescent="0.15">
      <c r="A42" s="100">
        <v>29</v>
      </c>
      <c r="B42" s="101" t="s">
        <v>193</v>
      </c>
      <c r="C42" s="31"/>
      <c r="D42" s="22"/>
      <c r="E42" s="23"/>
      <c r="F42" s="27"/>
      <c r="G42" s="23"/>
      <c r="H42" s="66"/>
      <c r="I42" s="67"/>
      <c r="J42" s="66"/>
      <c r="K42" s="67"/>
      <c r="L42" s="22"/>
      <c r="M42" s="23"/>
      <c r="N42" s="22"/>
      <c r="O42" s="23"/>
      <c r="P42" s="44">
        <f t="shared" si="0"/>
        <v>0</v>
      </c>
      <c r="Q42" s="45">
        <f t="shared" si="0"/>
        <v>0</v>
      </c>
      <c r="R42" s="45">
        <f t="shared" si="4"/>
        <v>0</v>
      </c>
      <c r="S42" s="26"/>
      <c r="T42" s="24"/>
      <c r="U42" s="25"/>
      <c r="V42" s="25"/>
      <c r="W42" s="25"/>
      <c r="X42" s="26"/>
      <c r="Y42" s="24"/>
      <c r="Z42" s="25"/>
      <c r="AA42" s="25"/>
      <c r="AB42" s="25"/>
      <c r="AC42" s="26"/>
      <c r="AD42" s="24"/>
      <c r="AE42" s="26"/>
      <c r="AF42" s="159"/>
      <c r="AG42" s="49"/>
      <c r="AH42" s="341" t="str">
        <f t="shared" si="5"/>
        <v>合計人数と一致</v>
      </c>
      <c r="AI42" s="284"/>
      <c r="AJ42" s="284"/>
      <c r="AK42" s="356" t="str">
        <f t="shared" si="6"/>
        <v>合計人数と一致</v>
      </c>
      <c r="AL42" s="357"/>
      <c r="AM42" s="358"/>
    </row>
    <row r="43" spans="1:40" ht="36" customHeight="1" thickBot="1" x14ac:dyDescent="0.2">
      <c r="A43" s="103">
        <v>30</v>
      </c>
      <c r="B43" s="104" t="s">
        <v>20</v>
      </c>
      <c r="C43" s="32"/>
      <c r="D43" s="15"/>
      <c r="E43" s="28"/>
      <c r="F43" s="15"/>
      <c r="G43" s="28"/>
      <c r="H43" s="16"/>
      <c r="I43" s="17"/>
      <c r="J43" s="16"/>
      <c r="K43" s="17"/>
      <c r="L43" s="18"/>
      <c r="M43" s="17"/>
      <c r="N43" s="18"/>
      <c r="O43" s="17"/>
      <c r="P43" s="46">
        <f t="shared" si="0"/>
        <v>0</v>
      </c>
      <c r="Q43" s="47">
        <f t="shared" si="0"/>
        <v>0</v>
      </c>
      <c r="R43" s="47">
        <f t="shared" si="1"/>
        <v>0</v>
      </c>
      <c r="S43" s="21"/>
      <c r="T43" s="19"/>
      <c r="U43" s="20"/>
      <c r="V43" s="20"/>
      <c r="W43" s="20"/>
      <c r="X43" s="21"/>
      <c r="Y43" s="19"/>
      <c r="Z43" s="20"/>
      <c r="AA43" s="20"/>
      <c r="AB43" s="20"/>
      <c r="AC43" s="21"/>
      <c r="AD43" s="19"/>
      <c r="AE43" s="21"/>
      <c r="AF43" s="160"/>
      <c r="AH43" s="344" t="str">
        <f t="shared" si="2"/>
        <v>合計人数と一致</v>
      </c>
      <c r="AI43" s="345"/>
      <c r="AJ43" s="345"/>
      <c r="AK43" s="359" t="str">
        <f t="shared" si="3"/>
        <v>合計人数と一致</v>
      </c>
      <c r="AL43" s="360"/>
      <c r="AM43" s="361"/>
    </row>
    <row r="44" spans="1:40" ht="45" customHeight="1" thickBot="1" x14ac:dyDescent="0.2">
      <c r="A44" s="289" t="s">
        <v>21</v>
      </c>
      <c r="B44" s="290"/>
      <c r="C44" s="61">
        <f t="shared" ref="C44:AE44" si="7">SUM(C14:C43)</f>
        <v>0</v>
      </c>
      <c r="D44" s="33">
        <f t="shared" si="7"/>
        <v>0</v>
      </c>
      <c r="E44" s="34">
        <f t="shared" si="7"/>
        <v>0</v>
      </c>
      <c r="F44" s="35">
        <f t="shared" si="7"/>
        <v>0</v>
      </c>
      <c r="G44" s="36">
        <f t="shared" si="7"/>
        <v>0</v>
      </c>
      <c r="H44" s="35">
        <f t="shared" si="7"/>
        <v>0</v>
      </c>
      <c r="I44" s="36">
        <f t="shared" si="7"/>
        <v>0</v>
      </c>
      <c r="J44" s="35">
        <f t="shared" si="7"/>
        <v>0</v>
      </c>
      <c r="K44" s="36">
        <f t="shared" si="7"/>
        <v>0</v>
      </c>
      <c r="L44" s="37">
        <f t="shared" si="7"/>
        <v>0</v>
      </c>
      <c r="M44" s="34">
        <f t="shared" si="7"/>
        <v>0</v>
      </c>
      <c r="N44" s="37">
        <f t="shared" si="7"/>
        <v>0</v>
      </c>
      <c r="O44" s="34">
        <f t="shared" si="7"/>
        <v>0</v>
      </c>
      <c r="P44" s="37">
        <f t="shared" si="7"/>
        <v>0</v>
      </c>
      <c r="Q44" s="34">
        <f t="shared" si="7"/>
        <v>0</v>
      </c>
      <c r="R44" s="34">
        <f t="shared" si="7"/>
        <v>0</v>
      </c>
      <c r="S44" s="38">
        <f t="shared" si="7"/>
        <v>0</v>
      </c>
      <c r="T44" s="59">
        <f t="shared" si="7"/>
        <v>0</v>
      </c>
      <c r="U44" s="39">
        <f t="shared" si="7"/>
        <v>0</v>
      </c>
      <c r="V44" s="39">
        <f t="shared" si="7"/>
        <v>0</v>
      </c>
      <c r="W44" s="39">
        <f t="shared" si="7"/>
        <v>0</v>
      </c>
      <c r="X44" s="60">
        <f t="shared" si="7"/>
        <v>0</v>
      </c>
      <c r="Y44" s="59">
        <f t="shared" si="7"/>
        <v>0</v>
      </c>
      <c r="Z44" s="39">
        <f t="shared" si="7"/>
        <v>0</v>
      </c>
      <c r="AA44" s="39">
        <f t="shared" si="7"/>
        <v>0</v>
      </c>
      <c r="AB44" s="39">
        <f t="shared" si="7"/>
        <v>0</v>
      </c>
      <c r="AC44" s="60">
        <f t="shared" si="7"/>
        <v>0</v>
      </c>
      <c r="AD44" s="70">
        <f t="shared" si="7"/>
        <v>0</v>
      </c>
      <c r="AE44" s="71">
        <f t="shared" si="7"/>
        <v>0</v>
      </c>
      <c r="AF44" s="62"/>
      <c r="AH44" s="342" t="str">
        <f t="shared" ref="AH44" si="8">IF(SUM(T44:X44)=R44,"合計人数と一致","※ 合計人数と不一致です")</f>
        <v>合計人数と一致</v>
      </c>
      <c r="AI44" s="343"/>
      <c r="AJ44" s="343"/>
      <c r="AK44" s="362" t="str">
        <f t="shared" si="3"/>
        <v>合計人数と一致</v>
      </c>
      <c r="AL44" s="363"/>
      <c r="AM44" s="364"/>
    </row>
    <row r="45" spans="1:40" ht="24" customHeight="1" x14ac:dyDescent="0.15">
      <c r="R45" s="124" t="s">
        <v>104</v>
      </c>
      <c r="AH45" s="346" t="s">
        <v>136</v>
      </c>
      <c r="AI45" s="204" t="s">
        <v>238</v>
      </c>
      <c r="AJ45" s="209" t="str">
        <f>IF(T$44='様式２-１'!D79,"様式2-1の来県日:10月17日(木)の計と一致","？ 様式2-1の来県日:10月17日(木)の計と不一致")</f>
        <v>様式2-1の来県日:10月17日(木)の計と一致</v>
      </c>
      <c r="AK45" s="346" t="s">
        <v>137</v>
      </c>
      <c r="AL45" s="204" t="s">
        <v>235</v>
      </c>
      <c r="AM45" s="85" t="str">
        <f>IF(Y$44=様式３!D46,"様式３の離県日:10月19日(土)の計と一致","？ 様式３の離県日:10月19日(土)の計と不一致。")</f>
        <v>様式３の離県日:10月19日(土)の計と一致</v>
      </c>
      <c r="AN45" s="203"/>
    </row>
    <row r="46" spans="1:40" ht="24" customHeight="1" x14ac:dyDescent="0.15">
      <c r="R46" s="49" t="s">
        <v>65</v>
      </c>
      <c r="AH46" s="347"/>
      <c r="AI46" s="205" t="s">
        <v>230</v>
      </c>
      <c r="AJ46" s="207" t="str">
        <f>IF(U$44='様式２-１'!D80,"様式2-1の来県日:10月18日(金)の計と一致","？ 様式2-1の来県日:10月18日(金)の計と不一致")</f>
        <v>様式2-1の来県日:10月18日(金)の計と一致</v>
      </c>
      <c r="AK46" s="347"/>
      <c r="AL46" s="205" t="s">
        <v>236</v>
      </c>
      <c r="AM46" s="214" t="str">
        <f>IF(Z$44=様式３!D47,"様式３の離県日:10月20日(日)の計と一致","？ 様式３の離県日:10月20日(日)の計と不一致。")</f>
        <v>様式３の離県日:10月20日(日)の計と一致</v>
      </c>
    </row>
    <row r="47" spans="1:40" ht="24" customHeight="1" x14ac:dyDescent="0.15">
      <c r="R47" s="49" t="str">
        <f>IF(R44='様式２-１'!D75,"様式2-1の来県人数と一致","※ 様式2-1の来県人数を確認してください")</f>
        <v>様式2-1の来県人数と一致</v>
      </c>
      <c r="AH47" s="347"/>
      <c r="AI47" s="205" t="s">
        <v>231</v>
      </c>
      <c r="AJ47" s="207" t="str">
        <f>IF(V$44='様式２-１'!D81,"様式2-1の来県日:10月19日(土)の計と一致","？ 様式2-1の来県日:10月19日(土)の計と不一致")</f>
        <v>様式2-1の来県日:10月19日(土)の計と一致</v>
      </c>
      <c r="AK47" s="347"/>
      <c r="AL47" s="205" t="s">
        <v>233</v>
      </c>
      <c r="AM47" s="214" t="str">
        <f>IF(AA$44=様式３!D48,"様式３の離県日:10月21日(月)の計と一致","？ 様式３の離県日:10月21日(月)の計と不一致。")</f>
        <v>様式３の離県日:10月21日(月)の計と一致</v>
      </c>
    </row>
    <row r="48" spans="1:40" ht="24" customHeight="1" x14ac:dyDescent="0.15">
      <c r="R48" s="49" t="str">
        <f>IF(R44=様式３!D42,"様式3の離県人数と一致","※ 様式3の離県人数を確認してください")</f>
        <v>様式3の離県人数と一致</v>
      </c>
      <c r="AH48" s="347"/>
      <c r="AI48" s="205" t="s">
        <v>232</v>
      </c>
      <c r="AJ48" s="207" t="str">
        <f>IF(W$44='様式２-１'!D82,"様式2-1の来県日:10月20日(日)の計と一致","？ 様式2-1の来県日:10月20日(日)の計と不一致")</f>
        <v>様式2-1の来県日:10月20日(日)の計と一致</v>
      </c>
      <c r="AK48" s="347"/>
      <c r="AL48" s="205" t="s">
        <v>234</v>
      </c>
      <c r="AM48" s="214" t="str">
        <f>IF(AB$44=様式３!D49,"様式３の離県日:10月22日(火)の計と一致","？ 様式３の離県日:10月22日(火)の計と不一致。")</f>
        <v>様式３の離県日:10月22日(火)の計と一致</v>
      </c>
    </row>
    <row r="49" spans="2:39" ht="24" customHeight="1" thickBot="1" x14ac:dyDescent="0.2">
      <c r="AH49" s="348"/>
      <c r="AI49" s="206" t="s">
        <v>233</v>
      </c>
      <c r="AJ49" s="208" t="str">
        <f>IF(X$44='様式２-１'!D83,"様式2-1の来県日:10月21日(月)の計と一致","？ 様式2-1の来県日:10月21日(月)の計と不一致")</f>
        <v>様式2-1の来県日:10月21日(月)の計と一致</v>
      </c>
      <c r="AK49" s="348"/>
      <c r="AL49" s="206" t="s">
        <v>237</v>
      </c>
      <c r="AM49" s="234" t="str">
        <f>IF(AC$44=様式３!D50,"様式３の離県日:10月23日(水)の計と一致","？ 様式３の離県日:10月23日(水)の計と不一致。")</f>
        <v>様式３の離県日:10月23日(水)の計と一致</v>
      </c>
    </row>
    <row r="50" spans="2:39" ht="13.5" customHeight="1" x14ac:dyDescent="0.15"/>
    <row r="51" spans="2:39" ht="13.5" customHeight="1" x14ac:dyDescent="0.15"/>
    <row r="52" spans="2:39" ht="13.5" customHeight="1" x14ac:dyDescent="0.15"/>
    <row r="53" spans="2:39" s="56" customFormat="1" ht="13.5" customHeight="1" x14ac:dyDescent="0.15">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244"/>
      <c r="AJ53" s="203"/>
      <c r="AK53" s="49"/>
    </row>
    <row r="54" spans="2:39" s="56" customFormat="1" ht="13.5" customHeight="1" x14ac:dyDescent="0.15">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244"/>
      <c r="AJ54" s="203"/>
      <c r="AK54" s="49"/>
    </row>
    <row r="55" spans="2:39" s="56" customFormat="1" ht="13.5" customHeight="1" x14ac:dyDescent="0.15">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244"/>
      <c r="AJ55" s="203"/>
      <c r="AK55" s="49"/>
    </row>
    <row r="56" spans="2:39" s="56" customFormat="1" ht="13.5" customHeight="1" x14ac:dyDescent="0.15">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244"/>
      <c r="AJ56" s="203"/>
      <c r="AK56" s="49"/>
    </row>
    <row r="57" spans="2:39" s="56" customFormat="1" ht="13.5" customHeight="1" x14ac:dyDescent="0.15">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244"/>
      <c r="AJ57" s="203"/>
      <c r="AK57" s="49"/>
    </row>
    <row r="58" spans="2:39" s="56" customFormat="1" ht="13.5" customHeight="1" x14ac:dyDescent="0.15">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row>
    <row r="59" spans="2:39" s="56" customFormat="1" ht="13.5" customHeight="1" x14ac:dyDescent="0.15">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row>
    <row r="60" spans="2:39" s="56" customFormat="1" ht="13.5" customHeight="1" x14ac:dyDescent="0.15">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row>
    <row r="61" spans="2:39" s="56" customFormat="1" ht="13.5" customHeight="1" x14ac:dyDescent="0.15">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row>
    <row r="62" spans="2:39" s="56" customFormat="1" ht="13.5" customHeight="1" x14ac:dyDescent="0.15">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row>
    <row r="63" spans="2:39" s="56" customFormat="1" ht="13.5" customHeight="1" x14ac:dyDescent="0.15">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row>
    <row r="64" spans="2:39" s="56" customFormat="1" ht="13.5" customHeight="1" x14ac:dyDescent="0.15">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row>
    <row r="65" spans="2:37" s="56" customFormat="1" ht="13.5" customHeight="1" x14ac:dyDescent="0.15">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row>
    <row r="66" spans="2:37" s="56" customFormat="1" ht="13.5" customHeight="1" x14ac:dyDescent="0.15">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row>
    <row r="67" spans="2:37" s="56" customFormat="1" ht="13.5" customHeight="1" x14ac:dyDescent="0.15">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row>
    <row r="68" spans="2:37" s="56" customFormat="1" ht="13.5" customHeight="1" x14ac:dyDescent="0.15">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row>
    <row r="69" spans="2:37" s="56" customFormat="1" ht="13.5" customHeight="1" x14ac:dyDescent="0.15">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row>
  </sheetData>
  <sheetProtection insertColumns="0" insertRows="0"/>
  <mergeCells count="100">
    <mergeCell ref="AK45:AK49"/>
    <mergeCell ref="AK38:AM38"/>
    <mergeCell ref="AK39:AM39"/>
    <mergeCell ref="AK40:AM40"/>
    <mergeCell ref="AK43:AM43"/>
    <mergeCell ref="AK44:AM44"/>
    <mergeCell ref="AK41:AM41"/>
    <mergeCell ref="AK42:AM42"/>
    <mergeCell ref="AK33:AM33"/>
    <mergeCell ref="AK34:AM34"/>
    <mergeCell ref="AK35:AM35"/>
    <mergeCell ref="AK36:AM36"/>
    <mergeCell ref="AK37:AM37"/>
    <mergeCell ref="AK28:AM28"/>
    <mergeCell ref="AK29:AM29"/>
    <mergeCell ref="AK30:AM30"/>
    <mergeCell ref="AK31:AM31"/>
    <mergeCell ref="AK32:AM32"/>
    <mergeCell ref="AH45:AH49"/>
    <mergeCell ref="AK12:AM13"/>
    <mergeCell ref="AK14:AM14"/>
    <mergeCell ref="AK15:AM15"/>
    <mergeCell ref="AK16:AM16"/>
    <mergeCell ref="AK17:AM17"/>
    <mergeCell ref="AK18:AM18"/>
    <mergeCell ref="AK19:AM19"/>
    <mergeCell ref="AK20:AM20"/>
    <mergeCell ref="AK21:AM21"/>
    <mergeCell ref="AK22:AM22"/>
    <mergeCell ref="AK23:AM23"/>
    <mergeCell ref="AK24:AM24"/>
    <mergeCell ref="AK25:AM25"/>
    <mergeCell ref="AK26:AM26"/>
    <mergeCell ref="AK27:AM27"/>
    <mergeCell ref="AH30:AJ30"/>
    <mergeCell ref="AH31:AJ31"/>
    <mergeCell ref="AH44:AJ44"/>
    <mergeCell ref="AH43:AJ43"/>
    <mergeCell ref="AH40:AJ40"/>
    <mergeCell ref="AH39:AJ39"/>
    <mergeCell ref="AH38:AJ38"/>
    <mergeCell ref="AH37:AJ37"/>
    <mergeCell ref="AH36:AJ36"/>
    <mergeCell ref="AH35:AJ35"/>
    <mergeCell ref="AH34:AJ34"/>
    <mergeCell ref="AH33:AJ33"/>
    <mergeCell ref="AH32:AJ32"/>
    <mergeCell ref="AH41:AJ41"/>
    <mergeCell ref="AH42:AJ42"/>
    <mergeCell ref="AH25:AJ25"/>
    <mergeCell ref="AH26:AJ26"/>
    <mergeCell ref="AH27:AJ27"/>
    <mergeCell ref="AH28:AJ28"/>
    <mergeCell ref="AH29:AJ29"/>
    <mergeCell ref="AH20:AJ20"/>
    <mergeCell ref="AH21:AJ21"/>
    <mergeCell ref="AH22:AJ22"/>
    <mergeCell ref="AH23:AJ23"/>
    <mergeCell ref="AH24:AJ24"/>
    <mergeCell ref="AH15:AJ15"/>
    <mergeCell ref="AH16:AJ16"/>
    <mergeCell ref="AH17:AJ17"/>
    <mergeCell ref="AH18:AJ18"/>
    <mergeCell ref="AH19:AJ19"/>
    <mergeCell ref="V9:AF9"/>
    <mergeCell ref="V8:AF8"/>
    <mergeCell ref="Y11:AC11"/>
    <mergeCell ref="AD11:AE11"/>
    <mergeCell ref="AH14:AJ14"/>
    <mergeCell ref="AD12:AD13"/>
    <mergeCell ref="AE12:AE13"/>
    <mergeCell ref="T11:X11"/>
    <mergeCell ref="AF11:AF13"/>
    <mergeCell ref="AH12:AJ13"/>
    <mergeCell ref="AH11:AK11"/>
    <mergeCell ref="A9:D9"/>
    <mergeCell ref="A44:B44"/>
    <mergeCell ref="H12:I12"/>
    <mergeCell ref="J12:K12"/>
    <mergeCell ref="S12:S13"/>
    <mergeCell ref="A11:B13"/>
    <mergeCell ref="C11:C13"/>
    <mergeCell ref="D11:S11"/>
    <mergeCell ref="D12:E12"/>
    <mergeCell ref="F12:G12"/>
    <mergeCell ref="L12:M12"/>
    <mergeCell ref="N12:O12"/>
    <mergeCell ref="P12:R12"/>
    <mergeCell ref="K9:R9"/>
    <mergeCell ref="E9:J9"/>
    <mergeCell ref="S9:U9"/>
    <mergeCell ref="A8:D8"/>
    <mergeCell ref="A2:AF2"/>
    <mergeCell ref="A4:C4"/>
    <mergeCell ref="A7:D7"/>
    <mergeCell ref="E7:R7"/>
    <mergeCell ref="V7:AF7"/>
    <mergeCell ref="E8:R8"/>
    <mergeCell ref="S7:U7"/>
    <mergeCell ref="S8:U8"/>
  </mergeCells>
  <phoneticPr fontId="1"/>
  <conditionalFormatting sqref="R47">
    <cfRule type="cellIs" dxfId="9" priority="12" operator="equal">
      <formula>"※ 様式2-1の来県人数を確認してください"</formula>
    </cfRule>
  </conditionalFormatting>
  <conditionalFormatting sqref="R48">
    <cfRule type="cellIs" dxfId="8" priority="11" operator="equal">
      <formula>"※ 様式3の離県人数を確認してください"</formula>
    </cfRule>
  </conditionalFormatting>
  <conditionalFormatting sqref="AH14:AI44">
    <cfRule type="cellIs" dxfId="7" priority="9" operator="equal">
      <formula>"※ 合計人数と不一致です"</formula>
    </cfRule>
  </conditionalFormatting>
  <conditionalFormatting sqref="AJ45:AJ49">
    <cfRule type="expression" dxfId="6" priority="2">
      <formula>MID(AJ45,1,1)="？"</formula>
    </cfRule>
  </conditionalFormatting>
  <conditionalFormatting sqref="AK14:AK44">
    <cfRule type="cellIs" dxfId="5" priority="7" operator="equal">
      <formula>"※ 合計人数と不一致です"</formula>
    </cfRule>
  </conditionalFormatting>
  <conditionalFormatting sqref="AM45:AM49">
    <cfRule type="expression" dxfId="4" priority="1">
      <formula>MID(AM45,1,1)="？"</formula>
    </cfRule>
  </conditionalFormatting>
  <pageMargins left="0.39370078740157483" right="0.19685039370078741" top="0.78740157480314965" bottom="0.39370078740157483" header="0.39370078740157483" footer="0.19685039370078741"/>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J99"/>
  <sheetViews>
    <sheetView tabSelected="1" view="pageBreakPreview" zoomScale="55" zoomScaleNormal="100" zoomScaleSheetLayoutView="55" workbookViewId="0">
      <pane xSplit="2" ySplit="8" topLeftCell="C42" activePane="bottomRight" state="frozen"/>
      <selection activeCell="S15" sqref="S15:S16"/>
      <selection pane="topRight" activeCell="S15" sqref="S15:S16"/>
      <selection pane="bottomLeft" activeCell="S15" sqref="S15:S16"/>
      <selection pane="bottomRight" activeCell="T44" sqref="T44"/>
    </sheetView>
  </sheetViews>
  <sheetFormatPr defaultColWidth="9" defaultRowHeight="13.5" x14ac:dyDescent="0.15"/>
  <cols>
    <col min="1" max="1" width="3.125" style="2" customWidth="1"/>
    <col min="2" max="2" width="20.125" style="1" customWidth="1"/>
    <col min="3" max="3" width="13.625" style="1" customWidth="1"/>
    <col min="4" max="4" width="7.625" style="1" customWidth="1"/>
    <col min="5" max="5" width="18.625" style="1" customWidth="1"/>
    <col min="6" max="19" width="15.125" style="1" customWidth="1"/>
    <col min="20" max="20" width="16.125" style="1" customWidth="1"/>
    <col min="21" max="21" width="17.625" style="1" customWidth="1"/>
    <col min="22" max="22" width="16.125" style="1" customWidth="1"/>
    <col min="23" max="23" width="19.125" style="1" customWidth="1"/>
    <col min="24" max="24" width="10.625" style="1" customWidth="1"/>
    <col min="25" max="25" width="7.625" style="1" customWidth="1"/>
    <col min="26" max="26" width="18.875" style="1" customWidth="1"/>
    <col min="27" max="27" width="18.625" style="1" customWidth="1"/>
    <col min="28" max="28" width="9" style="1"/>
    <col min="29" max="29" width="11.25" style="1" bestFit="1" customWidth="1"/>
    <col min="30" max="31" width="20" style="1" bestFit="1" customWidth="1"/>
    <col min="32" max="32" width="23.875" style="1" bestFit="1" customWidth="1"/>
    <col min="33" max="33" width="19" style="1" bestFit="1" customWidth="1"/>
    <col min="34" max="34" width="20" style="1" bestFit="1" customWidth="1"/>
    <col min="35" max="35" width="18" style="1" bestFit="1" customWidth="1"/>
    <col min="36" max="36" width="8.125" style="1" customWidth="1"/>
    <col min="37" max="16384" width="9" style="1"/>
  </cols>
  <sheetData>
    <row r="1" spans="1:36" s="72" customFormat="1" ht="6" customHeight="1" x14ac:dyDescent="0.15">
      <c r="W1" s="73"/>
      <c r="AA1" s="73"/>
      <c r="AB1" s="73"/>
      <c r="AC1" s="73"/>
      <c r="AD1" s="73"/>
      <c r="AE1" s="73"/>
      <c r="AF1" s="73"/>
    </row>
    <row r="2" spans="1:36" s="2" customFormat="1" ht="30.75" x14ac:dyDescent="0.15">
      <c r="A2" s="495" t="s">
        <v>167</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row>
    <row r="3" spans="1:36" s="2" customFormat="1" ht="6" customHeight="1" x14ac:dyDescent="0.15">
      <c r="AA3" s="74"/>
    </row>
    <row r="4" spans="1:36" ht="24" customHeight="1" thickBot="1" x14ac:dyDescent="0.2">
      <c r="A4" s="392" t="s">
        <v>42</v>
      </c>
      <c r="B4" s="393"/>
      <c r="C4" s="394" t="str">
        <f>IF(様式１!E7&lt;&gt;"",様式１!E7,"")</f>
        <v/>
      </c>
      <c r="D4" s="395"/>
      <c r="E4" s="75"/>
      <c r="F4" s="75"/>
      <c r="G4" s="75"/>
      <c r="H4" s="75"/>
      <c r="I4" s="75"/>
      <c r="J4" s="75"/>
      <c r="K4" s="75"/>
      <c r="L4" s="75"/>
      <c r="M4" s="75"/>
      <c r="N4" s="75"/>
      <c r="O4" s="75"/>
      <c r="P4" s="75"/>
      <c r="Q4" s="75"/>
      <c r="R4" s="75"/>
      <c r="S4" s="75"/>
      <c r="T4" s="75"/>
      <c r="U4" s="75"/>
      <c r="V4" s="75"/>
      <c r="W4" s="75"/>
      <c r="X4" s="75"/>
      <c r="Y4" s="75"/>
      <c r="Z4" s="75"/>
    </row>
    <row r="5" spans="1:36" s="2" customFormat="1" ht="21" customHeight="1" x14ac:dyDescent="0.15">
      <c r="A5" s="396" t="s">
        <v>17</v>
      </c>
      <c r="B5" s="397"/>
      <c r="C5" s="404" t="s">
        <v>43</v>
      </c>
      <c r="D5" s="404" t="s">
        <v>66</v>
      </c>
      <c r="E5" s="472" t="s">
        <v>79</v>
      </c>
      <c r="F5" s="473"/>
      <c r="G5" s="473"/>
      <c r="H5" s="473"/>
      <c r="I5" s="473"/>
      <c r="J5" s="473"/>
      <c r="K5" s="473"/>
      <c r="L5" s="473"/>
      <c r="M5" s="473"/>
      <c r="N5" s="473"/>
      <c r="O5" s="473"/>
      <c r="P5" s="473"/>
      <c r="Q5" s="473"/>
      <c r="R5" s="473"/>
      <c r="S5" s="473"/>
      <c r="T5" s="465" t="s">
        <v>80</v>
      </c>
      <c r="U5" s="459" t="s">
        <v>120</v>
      </c>
      <c r="V5" s="460"/>
      <c r="W5" s="461"/>
      <c r="X5" s="456" t="s">
        <v>119</v>
      </c>
      <c r="Y5" s="457"/>
      <c r="Z5" s="458"/>
      <c r="AA5" s="407" t="s">
        <v>39</v>
      </c>
    </row>
    <row r="6" spans="1:36" s="2" customFormat="1" ht="36" customHeight="1" x14ac:dyDescent="0.15">
      <c r="A6" s="398"/>
      <c r="B6" s="399"/>
      <c r="C6" s="405"/>
      <c r="D6" s="405"/>
      <c r="E6" s="166" t="s">
        <v>67</v>
      </c>
      <c r="F6" s="422" t="s">
        <v>141</v>
      </c>
      <c r="G6" s="423"/>
      <c r="H6" s="422" t="s">
        <v>73</v>
      </c>
      <c r="I6" s="423"/>
      <c r="J6" s="422" t="s">
        <v>142</v>
      </c>
      <c r="K6" s="423"/>
      <c r="L6" s="422" t="s">
        <v>77</v>
      </c>
      <c r="M6" s="423"/>
      <c r="N6" s="422" t="s">
        <v>143</v>
      </c>
      <c r="O6" s="423"/>
      <c r="P6" s="422" t="s">
        <v>78</v>
      </c>
      <c r="Q6" s="423"/>
      <c r="R6" s="422" t="s">
        <v>144</v>
      </c>
      <c r="S6" s="470"/>
      <c r="T6" s="466"/>
      <c r="U6" s="462"/>
      <c r="V6" s="463"/>
      <c r="W6" s="464"/>
      <c r="X6" s="88" t="s">
        <v>83</v>
      </c>
      <c r="Y6" s="476" t="s">
        <v>121</v>
      </c>
      <c r="Z6" s="264" t="s">
        <v>242</v>
      </c>
      <c r="AA6" s="408"/>
    </row>
    <row r="7" spans="1:36" s="2" customFormat="1" ht="21" customHeight="1" x14ac:dyDescent="0.15">
      <c r="A7" s="400"/>
      <c r="B7" s="401"/>
      <c r="C7" s="405"/>
      <c r="D7" s="405"/>
      <c r="E7" s="167" t="s">
        <v>68</v>
      </c>
      <c r="F7" s="416" t="s">
        <v>70</v>
      </c>
      <c r="G7" s="417"/>
      <c r="H7" s="168" t="s">
        <v>75</v>
      </c>
      <c r="I7" s="89" t="s">
        <v>76</v>
      </c>
      <c r="J7" s="416" t="s">
        <v>70</v>
      </c>
      <c r="K7" s="417"/>
      <c r="L7" s="168" t="s">
        <v>75</v>
      </c>
      <c r="M7" s="89" t="s">
        <v>76</v>
      </c>
      <c r="N7" s="416" t="s">
        <v>70</v>
      </c>
      <c r="O7" s="417"/>
      <c r="P7" s="168" t="s">
        <v>75</v>
      </c>
      <c r="Q7" s="89" t="s">
        <v>76</v>
      </c>
      <c r="R7" s="416" t="s">
        <v>70</v>
      </c>
      <c r="S7" s="471"/>
      <c r="T7" s="169" t="s">
        <v>81</v>
      </c>
      <c r="U7" s="474" t="s">
        <v>115</v>
      </c>
      <c r="V7" s="475"/>
      <c r="W7" s="170" t="s">
        <v>116</v>
      </c>
      <c r="X7" s="426" t="s">
        <v>84</v>
      </c>
      <c r="Y7" s="477"/>
      <c r="Z7" s="482" t="s">
        <v>241</v>
      </c>
      <c r="AA7" s="408"/>
      <c r="AC7" s="2" t="s">
        <v>99</v>
      </c>
    </row>
    <row r="8" spans="1:36" s="2" customFormat="1" ht="21" customHeight="1" thickBot="1" x14ac:dyDescent="0.2">
      <c r="A8" s="402"/>
      <c r="B8" s="403"/>
      <c r="C8" s="406"/>
      <c r="D8" s="406"/>
      <c r="E8" s="171" t="s">
        <v>69</v>
      </c>
      <c r="F8" s="172" t="s">
        <v>71</v>
      </c>
      <c r="G8" s="173" t="s">
        <v>72</v>
      </c>
      <c r="H8" s="424" t="s">
        <v>74</v>
      </c>
      <c r="I8" s="425"/>
      <c r="J8" s="172" t="s">
        <v>71</v>
      </c>
      <c r="K8" s="173" t="s">
        <v>72</v>
      </c>
      <c r="L8" s="424" t="s">
        <v>74</v>
      </c>
      <c r="M8" s="425"/>
      <c r="N8" s="172" t="s">
        <v>71</v>
      </c>
      <c r="O8" s="173" t="s">
        <v>72</v>
      </c>
      <c r="P8" s="424" t="s">
        <v>74</v>
      </c>
      <c r="Q8" s="425"/>
      <c r="R8" s="172" t="s">
        <v>71</v>
      </c>
      <c r="S8" s="174" t="s">
        <v>72</v>
      </c>
      <c r="T8" s="175" t="s">
        <v>82</v>
      </c>
      <c r="U8" s="480" t="s">
        <v>118</v>
      </c>
      <c r="V8" s="481"/>
      <c r="W8" s="176" t="s">
        <v>117</v>
      </c>
      <c r="X8" s="427"/>
      <c r="Y8" s="478"/>
      <c r="Z8" s="483"/>
      <c r="AA8" s="409"/>
      <c r="AC8" s="2" t="s">
        <v>49</v>
      </c>
      <c r="AD8" s="2" t="s">
        <v>134</v>
      </c>
      <c r="AE8" s="2" t="s">
        <v>135</v>
      </c>
      <c r="AF8" s="119" t="s">
        <v>51</v>
      </c>
    </row>
    <row r="9" spans="1:36" ht="23.25" customHeight="1" thickTop="1" x14ac:dyDescent="0.15">
      <c r="A9" s="418" t="s">
        <v>52</v>
      </c>
      <c r="B9" s="419"/>
      <c r="C9" s="420"/>
      <c r="D9" s="421"/>
      <c r="E9" s="196"/>
      <c r="F9" s="467"/>
      <c r="G9" s="468"/>
      <c r="H9" s="197"/>
      <c r="I9" s="198"/>
      <c r="J9" s="467"/>
      <c r="K9" s="468"/>
      <c r="L9" s="197"/>
      <c r="M9" s="198"/>
      <c r="N9" s="467"/>
      <c r="O9" s="468"/>
      <c r="P9" s="145"/>
      <c r="Q9" s="146"/>
      <c r="R9" s="467"/>
      <c r="S9" s="469"/>
      <c r="T9" s="199"/>
      <c r="U9" s="485"/>
      <c r="V9" s="486"/>
      <c r="W9" s="177"/>
      <c r="X9" s="415"/>
      <c r="Y9" s="479"/>
      <c r="Z9" s="144"/>
      <c r="AA9" s="410"/>
      <c r="AC9" s="76"/>
      <c r="AD9" s="76"/>
      <c r="AE9" s="76"/>
      <c r="AF9" s="77"/>
      <c r="AG9" s="2"/>
      <c r="AH9" s="2"/>
      <c r="AI9" s="2"/>
      <c r="AJ9" s="2"/>
    </row>
    <row r="10" spans="1:36" ht="23.25" customHeight="1" x14ac:dyDescent="0.15">
      <c r="A10" s="413"/>
      <c r="B10" s="414"/>
      <c r="C10" s="380"/>
      <c r="D10" s="382"/>
      <c r="E10" s="140"/>
      <c r="F10" s="143"/>
      <c r="G10" s="246"/>
      <c r="H10" s="371"/>
      <c r="I10" s="372"/>
      <c r="J10" s="143"/>
      <c r="K10" s="246"/>
      <c r="L10" s="371"/>
      <c r="M10" s="372"/>
      <c r="N10" s="143"/>
      <c r="O10" s="246"/>
      <c r="P10" s="371"/>
      <c r="Q10" s="372"/>
      <c r="R10" s="143"/>
      <c r="S10" s="246"/>
      <c r="T10" s="147"/>
      <c r="U10" s="373"/>
      <c r="V10" s="374"/>
      <c r="W10" s="178"/>
      <c r="X10" s="366"/>
      <c r="Y10" s="368"/>
      <c r="Z10" s="140"/>
      <c r="AA10" s="370"/>
      <c r="AC10" s="120" t="s">
        <v>212</v>
      </c>
      <c r="AD10" s="76" t="s">
        <v>56</v>
      </c>
      <c r="AE10" s="76" t="s">
        <v>98</v>
      </c>
      <c r="AF10" s="77" t="s">
        <v>217</v>
      </c>
      <c r="AG10" s="2"/>
      <c r="AH10" s="2"/>
      <c r="AI10" s="2"/>
      <c r="AJ10" s="2"/>
    </row>
    <row r="11" spans="1:36" ht="23.25" customHeight="1" x14ac:dyDescent="0.15">
      <c r="A11" s="411" t="s">
        <v>55</v>
      </c>
      <c r="B11" s="412"/>
      <c r="C11" s="379"/>
      <c r="D11" s="381"/>
      <c r="E11" s="195"/>
      <c r="F11" s="383"/>
      <c r="G11" s="384"/>
      <c r="H11" s="200"/>
      <c r="I11" s="201"/>
      <c r="J11" s="383"/>
      <c r="K11" s="384"/>
      <c r="L11" s="200"/>
      <c r="M11" s="201"/>
      <c r="N11" s="383"/>
      <c r="O11" s="384"/>
      <c r="P11" s="149"/>
      <c r="Q11" s="150"/>
      <c r="R11" s="383"/>
      <c r="S11" s="385"/>
      <c r="T11" s="194"/>
      <c r="U11" s="386"/>
      <c r="V11" s="387"/>
      <c r="W11" s="179"/>
      <c r="X11" s="365"/>
      <c r="Y11" s="367"/>
      <c r="Z11" s="148"/>
      <c r="AA11" s="369"/>
      <c r="AC11" s="120" t="s">
        <v>213</v>
      </c>
      <c r="AD11" s="76" t="s">
        <v>140</v>
      </c>
      <c r="AE11" s="78" t="s">
        <v>162</v>
      </c>
      <c r="AF11" s="77" t="s">
        <v>218</v>
      </c>
      <c r="AG11" s="2"/>
      <c r="AH11" s="2"/>
      <c r="AI11" s="2"/>
      <c r="AJ11" s="2"/>
    </row>
    <row r="12" spans="1:36" ht="23.25" customHeight="1" x14ac:dyDescent="0.15">
      <c r="A12" s="413"/>
      <c r="B12" s="414"/>
      <c r="C12" s="380"/>
      <c r="D12" s="382"/>
      <c r="E12" s="140"/>
      <c r="F12" s="143"/>
      <c r="G12" s="246"/>
      <c r="H12" s="371"/>
      <c r="I12" s="372"/>
      <c r="J12" s="143"/>
      <c r="K12" s="246"/>
      <c r="L12" s="371"/>
      <c r="M12" s="372"/>
      <c r="N12" s="143"/>
      <c r="O12" s="246"/>
      <c r="P12" s="371"/>
      <c r="Q12" s="372"/>
      <c r="R12" s="143"/>
      <c r="S12" s="246"/>
      <c r="T12" s="147"/>
      <c r="U12" s="373"/>
      <c r="V12" s="374"/>
      <c r="W12" s="178"/>
      <c r="X12" s="366"/>
      <c r="Y12" s="368"/>
      <c r="Z12" s="140"/>
      <c r="AA12" s="370"/>
      <c r="AC12" s="120" t="s">
        <v>214</v>
      </c>
      <c r="AD12" s="76" t="s">
        <v>53</v>
      </c>
      <c r="AE12" s="78" t="s">
        <v>163</v>
      </c>
      <c r="AF12" s="77" t="s">
        <v>219</v>
      </c>
      <c r="AG12" s="2"/>
      <c r="AH12" s="2"/>
      <c r="AI12" s="2"/>
      <c r="AJ12" s="2"/>
    </row>
    <row r="13" spans="1:36" ht="23.25" customHeight="1" x14ac:dyDescent="0.15">
      <c r="A13" s="411" t="s">
        <v>58</v>
      </c>
      <c r="B13" s="412"/>
      <c r="C13" s="379"/>
      <c r="D13" s="381"/>
      <c r="E13" s="148"/>
      <c r="F13" s="383"/>
      <c r="G13" s="384"/>
      <c r="H13" s="149"/>
      <c r="I13" s="150"/>
      <c r="J13" s="383"/>
      <c r="K13" s="384"/>
      <c r="L13" s="149"/>
      <c r="M13" s="150"/>
      <c r="N13" s="383"/>
      <c r="O13" s="384"/>
      <c r="P13" s="149"/>
      <c r="Q13" s="150"/>
      <c r="R13" s="383"/>
      <c r="S13" s="385"/>
      <c r="T13" s="194"/>
      <c r="U13" s="386"/>
      <c r="V13" s="387"/>
      <c r="W13" s="179"/>
      <c r="X13" s="365"/>
      <c r="Y13" s="367"/>
      <c r="Z13" s="148"/>
      <c r="AA13" s="369"/>
      <c r="AC13" s="120" t="s">
        <v>215</v>
      </c>
      <c r="AD13" s="76" t="s">
        <v>57</v>
      </c>
      <c r="AE13" s="78" t="s">
        <v>60</v>
      </c>
      <c r="AF13" s="121" t="s">
        <v>220</v>
      </c>
      <c r="AG13" s="2"/>
      <c r="AH13" s="2"/>
      <c r="AI13" s="2"/>
      <c r="AJ13" s="2"/>
    </row>
    <row r="14" spans="1:36" ht="23.25" customHeight="1" thickBot="1" x14ac:dyDescent="0.2">
      <c r="A14" s="433"/>
      <c r="B14" s="434"/>
      <c r="C14" s="435"/>
      <c r="D14" s="436"/>
      <c r="E14" s="151"/>
      <c r="F14" s="152"/>
      <c r="G14" s="246"/>
      <c r="H14" s="437"/>
      <c r="I14" s="438"/>
      <c r="J14" s="152"/>
      <c r="K14" s="246"/>
      <c r="L14" s="437"/>
      <c r="M14" s="438"/>
      <c r="N14" s="152"/>
      <c r="O14" s="246"/>
      <c r="P14" s="437"/>
      <c r="Q14" s="438"/>
      <c r="R14" s="152"/>
      <c r="S14" s="246"/>
      <c r="T14" s="153"/>
      <c r="U14" s="487"/>
      <c r="V14" s="488"/>
      <c r="W14" s="180"/>
      <c r="X14" s="452"/>
      <c r="Y14" s="390"/>
      <c r="Z14" s="151"/>
      <c r="AA14" s="428"/>
      <c r="AC14" s="120" t="s">
        <v>216</v>
      </c>
      <c r="AD14" s="76" t="s">
        <v>59</v>
      </c>
      <c r="AF14" s="121" t="s">
        <v>221</v>
      </c>
      <c r="AG14" s="2"/>
      <c r="AH14" s="2"/>
      <c r="AI14" s="2"/>
      <c r="AJ14" s="2"/>
    </row>
    <row r="15" spans="1:36" ht="23.25" customHeight="1" x14ac:dyDescent="0.15">
      <c r="A15" s="429">
        <v>1</v>
      </c>
      <c r="B15" s="430" t="s">
        <v>19</v>
      </c>
      <c r="C15" s="431"/>
      <c r="D15" s="432"/>
      <c r="E15" s="154"/>
      <c r="F15" s="441"/>
      <c r="G15" s="442"/>
      <c r="H15" s="155"/>
      <c r="I15" s="156"/>
      <c r="J15" s="441"/>
      <c r="K15" s="442"/>
      <c r="L15" s="155"/>
      <c r="M15" s="156"/>
      <c r="N15" s="441"/>
      <c r="O15" s="442"/>
      <c r="P15" s="155"/>
      <c r="Q15" s="156"/>
      <c r="R15" s="441"/>
      <c r="S15" s="489"/>
      <c r="T15" s="266"/>
      <c r="U15" s="490"/>
      <c r="V15" s="491"/>
      <c r="W15" s="181"/>
      <c r="X15" s="440"/>
      <c r="Y15" s="391"/>
      <c r="Z15" s="154"/>
      <c r="AA15" s="439"/>
      <c r="AC15" s="2"/>
      <c r="AD15" s="76" t="s">
        <v>54</v>
      </c>
      <c r="AF15" s="120" t="s">
        <v>154</v>
      </c>
      <c r="AG15" s="2"/>
      <c r="AH15" s="2"/>
      <c r="AI15" s="2"/>
      <c r="AJ15" s="2"/>
    </row>
    <row r="16" spans="1:36" ht="23.25" customHeight="1" x14ac:dyDescent="0.15">
      <c r="A16" s="376"/>
      <c r="B16" s="378"/>
      <c r="C16" s="380"/>
      <c r="D16" s="382"/>
      <c r="E16" s="140"/>
      <c r="F16" s="143"/>
      <c r="G16" s="246"/>
      <c r="H16" s="371"/>
      <c r="I16" s="372"/>
      <c r="J16" s="143"/>
      <c r="K16" s="246"/>
      <c r="L16" s="371"/>
      <c r="M16" s="372"/>
      <c r="N16" s="143"/>
      <c r="O16" s="246"/>
      <c r="P16" s="371"/>
      <c r="Q16" s="372"/>
      <c r="R16" s="143"/>
      <c r="S16" s="246"/>
      <c r="T16" s="147"/>
      <c r="U16" s="373"/>
      <c r="V16" s="374"/>
      <c r="W16" s="178"/>
      <c r="X16" s="366"/>
      <c r="Y16" s="368"/>
      <c r="Z16" s="140"/>
      <c r="AA16" s="370"/>
      <c r="AC16" s="2"/>
      <c r="AD16" s="2"/>
      <c r="AF16" s="120" t="s">
        <v>157</v>
      </c>
      <c r="AG16" s="2"/>
      <c r="AH16" s="2"/>
      <c r="AI16" s="2"/>
      <c r="AJ16" s="2"/>
    </row>
    <row r="17" spans="1:36" ht="23.25" customHeight="1" x14ac:dyDescent="0.15">
      <c r="A17" s="375">
        <v>2</v>
      </c>
      <c r="B17" s="388" t="s">
        <v>4</v>
      </c>
      <c r="C17" s="379"/>
      <c r="D17" s="381"/>
      <c r="E17" s="148"/>
      <c r="F17" s="383"/>
      <c r="G17" s="384"/>
      <c r="H17" s="149"/>
      <c r="I17" s="150"/>
      <c r="J17" s="383"/>
      <c r="K17" s="384"/>
      <c r="L17" s="149"/>
      <c r="M17" s="150"/>
      <c r="N17" s="383"/>
      <c r="O17" s="384"/>
      <c r="P17" s="149"/>
      <c r="Q17" s="150"/>
      <c r="R17" s="383"/>
      <c r="S17" s="385"/>
      <c r="T17" s="194"/>
      <c r="U17" s="386"/>
      <c r="V17" s="387"/>
      <c r="W17" s="179"/>
      <c r="X17" s="365"/>
      <c r="Y17" s="367"/>
      <c r="Z17" s="148"/>
      <c r="AA17" s="369"/>
      <c r="AC17" s="2"/>
      <c r="AD17" s="2"/>
      <c r="AF17" s="120" t="s">
        <v>158</v>
      </c>
      <c r="AG17" s="2"/>
      <c r="AH17" s="2"/>
      <c r="AI17" s="2"/>
      <c r="AJ17" s="2"/>
    </row>
    <row r="18" spans="1:36" ht="23.25" customHeight="1" x14ac:dyDescent="0.15">
      <c r="A18" s="376"/>
      <c r="B18" s="378"/>
      <c r="C18" s="380"/>
      <c r="D18" s="382"/>
      <c r="E18" s="140"/>
      <c r="F18" s="143"/>
      <c r="G18" s="246"/>
      <c r="H18" s="371"/>
      <c r="I18" s="372"/>
      <c r="J18" s="143"/>
      <c r="K18" s="246"/>
      <c r="L18" s="371"/>
      <c r="M18" s="372"/>
      <c r="N18" s="143"/>
      <c r="O18" s="246"/>
      <c r="P18" s="371"/>
      <c r="Q18" s="372"/>
      <c r="R18" s="143"/>
      <c r="S18" s="246"/>
      <c r="T18" s="147"/>
      <c r="U18" s="484"/>
      <c r="V18" s="374"/>
      <c r="W18" s="178"/>
      <c r="X18" s="366"/>
      <c r="Y18" s="368"/>
      <c r="Z18" s="140"/>
      <c r="AA18" s="370"/>
      <c r="AC18" s="2"/>
      <c r="AD18" s="2"/>
      <c r="AF18" s="120" t="s">
        <v>155</v>
      </c>
      <c r="AG18" s="2"/>
      <c r="AH18" s="2"/>
      <c r="AI18" s="2"/>
    </row>
    <row r="19" spans="1:36" ht="23.25" customHeight="1" x14ac:dyDescent="0.15">
      <c r="A19" s="375">
        <v>3</v>
      </c>
      <c r="B19" s="388" t="s">
        <v>5</v>
      </c>
      <c r="C19" s="379"/>
      <c r="D19" s="381"/>
      <c r="E19" s="148"/>
      <c r="F19" s="383"/>
      <c r="G19" s="384"/>
      <c r="H19" s="149"/>
      <c r="I19" s="150"/>
      <c r="J19" s="383"/>
      <c r="K19" s="384"/>
      <c r="L19" s="149"/>
      <c r="M19" s="150"/>
      <c r="N19" s="383"/>
      <c r="O19" s="384"/>
      <c r="P19" s="149"/>
      <c r="Q19" s="150"/>
      <c r="R19" s="383"/>
      <c r="S19" s="385"/>
      <c r="T19" s="194"/>
      <c r="U19" s="386"/>
      <c r="V19" s="387"/>
      <c r="W19" s="179"/>
      <c r="X19" s="365"/>
      <c r="Y19" s="367"/>
      <c r="Z19" s="148"/>
      <c r="AA19" s="369"/>
      <c r="AC19" s="2"/>
      <c r="AD19" s="2"/>
      <c r="AE19" s="79"/>
      <c r="AF19" s="120" t="s">
        <v>156</v>
      </c>
      <c r="AG19" s="2"/>
      <c r="AH19" s="2"/>
      <c r="AI19" s="2"/>
    </row>
    <row r="20" spans="1:36" ht="23.25" customHeight="1" x14ac:dyDescent="0.15">
      <c r="A20" s="376"/>
      <c r="B20" s="378"/>
      <c r="C20" s="380"/>
      <c r="D20" s="382"/>
      <c r="E20" s="140"/>
      <c r="F20" s="143"/>
      <c r="G20" s="246"/>
      <c r="H20" s="371"/>
      <c r="I20" s="372"/>
      <c r="J20" s="143"/>
      <c r="K20" s="246"/>
      <c r="L20" s="371"/>
      <c r="M20" s="372"/>
      <c r="N20" s="143"/>
      <c r="O20" s="246"/>
      <c r="P20" s="371"/>
      <c r="Q20" s="372"/>
      <c r="R20" s="143"/>
      <c r="S20" s="246"/>
      <c r="T20" s="147"/>
      <c r="U20" s="373"/>
      <c r="V20" s="374"/>
      <c r="W20" s="178"/>
      <c r="X20" s="366"/>
      <c r="Y20" s="368"/>
      <c r="Z20" s="140"/>
      <c r="AA20" s="370"/>
      <c r="AD20" s="2"/>
      <c r="AF20" s="80"/>
      <c r="AG20" s="79"/>
      <c r="AH20" s="2"/>
      <c r="AI20" s="2"/>
    </row>
    <row r="21" spans="1:36" ht="23.25" customHeight="1" x14ac:dyDescent="0.15">
      <c r="A21" s="375">
        <v>4</v>
      </c>
      <c r="B21" s="388" t="s">
        <v>6</v>
      </c>
      <c r="C21" s="379"/>
      <c r="D21" s="381"/>
      <c r="E21" s="195"/>
      <c r="F21" s="383"/>
      <c r="G21" s="384"/>
      <c r="H21" s="149"/>
      <c r="I21" s="150"/>
      <c r="J21" s="383"/>
      <c r="K21" s="384"/>
      <c r="L21" s="149"/>
      <c r="M21" s="150"/>
      <c r="N21" s="383"/>
      <c r="O21" s="384"/>
      <c r="P21" s="149"/>
      <c r="Q21" s="150"/>
      <c r="R21" s="383"/>
      <c r="S21" s="385"/>
      <c r="T21" s="194"/>
      <c r="U21" s="386"/>
      <c r="V21" s="387"/>
      <c r="W21" s="179"/>
      <c r="X21" s="365"/>
      <c r="Y21" s="367"/>
      <c r="Z21" s="148"/>
      <c r="AA21" s="369"/>
      <c r="AE21" s="80"/>
      <c r="AF21" s="80"/>
      <c r="AG21" s="80"/>
      <c r="AH21" s="2"/>
      <c r="AI21" s="2"/>
    </row>
    <row r="22" spans="1:36" ht="23.25" customHeight="1" x14ac:dyDescent="0.15">
      <c r="A22" s="376"/>
      <c r="B22" s="378"/>
      <c r="C22" s="380"/>
      <c r="D22" s="382"/>
      <c r="E22" s="140"/>
      <c r="F22" s="143"/>
      <c r="G22" s="246"/>
      <c r="H22" s="371"/>
      <c r="I22" s="372"/>
      <c r="J22" s="143"/>
      <c r="K22" s="246"/>
      <c r="L22" s="371"/>
      <c r="M22" s="372"/>
      <c r="N22" s="143"/>
      <c r="O22" s="246"/>
      <c r="P22" s="371"/>
      <c r="Q22" s="372"/>
      <c r="R22" s="143"/>
      <c r="S22" s="246"/>
      <c r="T22" s="147"/>
      <c r="U22" s="373"/>
      <c r="V22" s="374"/>
      <c r="W22" s="178"/>
      <c r="X22" s="366"/>
      <c r="Y22" s="368"/>
      <c r="Z22" s="140"/>
      <c r="AA22" s="370"/>
      <c r="AE22" s="80"/>
      <c r="AF22" s="80"/>
      <c r="AG22" s="80"/>
      <c r="AH22" s="2"/>
      <c r="AI22" s="2"/>
    </row>
    <row r="23" spans="1:36" ht="23.25" customHeight="1" x14ac:dyDescent="0.15">
      <c r="A23" s="375">
        <v>5</v>
      </c>
      <c r="B23" s="388" t="s">
        <v>194</v>
      </c>
      <c r="C23" s="379"/>
      <c r="D23" s="381"/>
      <c r="E23" s="148"/>
      <c r="F23" s="383"/>
      <c r="G23" s="384"/>
      <c r="H23" s="149"/>
      <c r="I23" s="150"/>
      <c r="J23" s="383"/>
      <c r="K23" s="384"/>
      <c r="L23" s="149"/>
      <c r="M23" s="150"/>
      <c r="N23" s="383"/>
      <c r="O23" s="384"/>
      <c r="P23" s="149"/>
      <c r="Q23" s="150"/>
      <c r="R23" s="383"/>
      <c r="S23" s="385"/>
      <c r="T23" s="194"/>
      <c r="U23" s="386"/>
      <c r="V23" s="387"/>
      <c r="W23" s="179"/>
      <c r="X23" s="365"/>
      <c r="Y23" s="367"/>
      <c r="Z23" s="148"/>
      <c r="AA23" s="369"/>
      <c r="AE23" s="80"/>
      <c r="AF23" s="80"/>
      <c r="AG23" s="80"/>
      <c r="AH23" s="2"/>
      <c r="AI23" s="2"/>
    </row>
    <row r="24" spans="1:36" ht="23.25" customHeight="1" x14ac:dyDescent="0.15">
      <c r="A24" s="376"/>
      <c r="B24" s="378"/>
      <c r="C24" s="380"/>
      <c r="D24" s="382"/>
      <c r="E24" s="140"/>
      <c r="F24" s="143"/>
      <c r="G24" s="246"/>
      <c r="H24" s="371"/>
      <c r="I24" s="372"/>
      <c r="J24" s="143"/>
      <c r="K24" s="246"/>
      <c r="L24" s="371"/>
      <c r="M24" s="372"/>
      <c r="N24" s="143"/>
      <c r="O24" s="246"/>
      <c r="P24" s="371"/>
      <c r="Q24" s="372"/>
      <c r="R24" s="143"/>
      <c r="S24" s="246"/>
      <c r="T24" s="147"/>
      <c r="U24" s="373"/>
      <c r="V24" s="374"/>
      <c r="W24" s="178"/>
      <c r="X24" s="366"/>
      <c r="Y24" s="368"/>
      <c r="Z24" s="140"/>
      <c r="AA24" s="370"/>
      <c r="AE24" s="80"/>
      <c r="AF24" s="80"/>
      <c r="AG24" s="80"/>
      <c r="AH24" s="2"/>
      <c r="AI24" s="2"/>
    </row>
    <row r="25" spans="1:36" ht="23.25" customHeight="1" x14ac:dyDescent="0.15">
      <c r="A25" s="375">
        <v>6</v>
      </c>
      <c r="B25" s="388" t="s">
        <v>195</v>
      </c>
      <c r="C25" s="379"/>
      <c r="D25" s="381"/>
      <c r="E25" s="195"/>
      <c r="F25" s="383"/>
      <c r="G25" s="384"/>
      <c r="H25" s="149"/>
      <c r="I25" s="150"/>
      <c r="J25" s="383"/>
      <c r="K25" s="384"/>
      <c r="L25" s="149"/>
      <c r="M25" s="150"/>
      <c r="N25" s="383"/>
      <c r="O25" s="384"/>
      <c r="P25" s="149"/>
      <c r="Q25" s="150"/>
      <c r="R25" s="383"/>
      <c r="S25" s="385"/>
      <c r="T25" s="194"/>
      <c r="U25" s="386"/>
      <c r="V25" s="387"/>
      <c r="W25" s="179"/>
      <c r="X25" s="365"/>
      <c r="Y25" s="367"/>
      <c r="Z25" s="148"/>
      <c r="AA25" s="369"/>
      <c r="AE25" s="80"/>
      <c r="AF25" s="80"/>
      <c r="AG25" s="80"/>
      <c r="AH25" s="2"/>
      <c r="AI25" s="2"/>
    </row>
    <row r="26" spans="1:36" ht="23.25" customHeight="1" x14ac:dyDescent="0.15">
      <c r="A26" s="376"/>
      <c r="B26" s="378"/>
      <c r="C26" s="380"/>
      <c r="D26" s="382"/>
      <c r="E26" s="140"/>
      <c r="F26" s="143"/>
      <c r="G26" s="246"/>
      <c r="H26" s="371"/>
      <c r="I26" s="372"/>
      <c r="J26" s="143"/>
      <c r="K26" s="246"/>
      <c r="L26" s="371"/>
      <c r="M26" s="372"/>
      <c r="N26" s="143"/>
      <c r="O26" s="246"/>
      <c r="P26" s="371"/>
      <c r="Q26" s="372"/>
      <c r="R26" s="143"/>
      <c r="S26" s="246"/>
      <c r="T26" s="147"/>
      <c r="U26" s="373"/>
      <c r="V26" s="374"/>
      <c r="W26" s="178"/>
      <c r="X26" s="366"/>
      <c r="Y26" s="368"/>
      <c r="Z26" s="140"/>
      <c r="AA26" s="370"/>
      <c r="AE26" s="80"/>
      <c r="AF26" s="80"/>
      <c r="AG26" s="80"/>
      <c r="AH26" s="2"/>
      <c r="AI26" s="2"/>
    </row>
    <row r="27" spans="1:36" ht="23.25" customHeight="1" x14ac:dyDescent="0.15">
      <c r="A27" s="375">
        <v>7</v>
      </c>
      <c r="B27" s="388" t="s">
        <v>196</v>
      </c>
      <c r="C27" s="379"/>
      <c r="D27" s="381"/>
      <c r="E27" s="148"/>
      <c r="F27" s="383"/>
      <c r="G27" s="384"/>
      <c r="H27" s="149"/>
      <c r="I27" s="150"/>
      <c r="J27" s="383"/>
      <c r="K27" s="384"/>
      <c r="L27" s="149"/>
      <c r="M27" s="150"/>
      <c r="N27" s="383"/>
      <c r="O27" s="384"/>
      <c r="P27" s="149"/>
      <c r="Q27" s="150"/>
      <c r="R27" s="383"/>
      <c r="S27" s="385"/>
      <c r="T27" s="194"/>
      <c r="U27" s="386"/>
      <c r="V27" s="387"/>
      <c r="W27" s="179"/>
      <c r="X27" s="365"/>
      <c r="Y27" s="367"/>
      <c r="Z27" s="148"/>
      <c r="AA27" s="369"/>
      <c r="AE27" s="80"/>
      <c r="AF27" s="80"/>
      <c r="AG27" s="80"/>
      <c r="AH27" s="2"/>
      <c r="AI27" s="2"/>
    </row>
    <row r="28" spans="1:36" ht="23.25" customHeight="1" x14ac:dyDescent="0.15">
      <c r="A28" s="376"/>
      <c r="B28" s="378"/>
      <c r="C28" s="380"/>
      <c r="D28" s="382"/>
      <c r="E28" s="140"/>
      <c r="F28" s="143"/>
      <c r="G28" s="246"/>
      <c r="H28" s="371"/>
      <c r="I28" s="372"/>
      <c r="J28" s="143"/>
      <c r="K28" s="246"/>
      <c r="L28" s="371"/>
      <c r="M28" s="372"/>
      <c r="N28" s="143"/>
      <c r="O28" s="246"/>
      <c r="P28" s="371"/>
      <c r="Q28" s="372"/>
      <c r="R28" s="143"/>
      <c r="S28" s="246"/>
      <c r="T28" s="147"/>
      <c r="U28" s="373"/>
      <c r="V28" s="374"/>
      <c r="W28" s="178"/>
      <c r="X28" s="366"/>
      <c r="Y28" s="368"/>
      <c r="Z28" s="140"/>
      <c r="AA28" s="370"/>
      <c r="AE28" s="80"/>
      <c r="AF28" s="80"/>
      <c r="AG28" s="80"/>
      <c r="AH28" s="2"/>
      <c r="AI28" s="2"/>
    </row>
    <row r="29" spans="1:36" ht="23.25" customHeight="1" x14ac:dyDescent="0.15">
      <c r="A29" s="375">
        <v>8</v>
      </c>
      <c r="B29" s="388" t="s">
        <v>198</v>
      </c>
      <c r="C29" s="379"/>
      <c r="D29" s="381"/>
      <c r="E29" s="148"/>
      <c r="F29" s="383"/>
      <c r="G29" s="384"/>
      <c r="H29" s="149"/>
      <c r="I29" s="150"/>
      <c r="J29" s="383"/>
      <c r="K29" s="384"/>
      <c r="L29" s="149"/>
      <c r="M29" s="150"/>
      <c r="N29" s="383"/>
      <c r="O29" s="384"/>
      <c r="P29" s="149"/>
      <c r="Q29" s="150"/>
      <c r="R29" s="383"/>
      <c r="S29" s="385"/>
      <c r="T29" s="194"/>
      <c r="U29" s="386"/>
      <c r="V29" s="387"/>
      <c r="W29" s="179"/>
      <c r="X29" s="365"/>
      <c r="Y29" s="367"/>
      <c r="Z29" s="148"/>
      <c r="AA29" s="369"/>
      <c r="AE29" s="80"/>
      <c r="AF29" s="80"/>
      <c r="AG29" s="80"/>
      <c r="AH29" s="2"/>
      <c r="AI29" s="2"/>
    </row>
    <row r="30" spans="1:36" ht="23.25" customHeight="1" x14ac:dyDescent="0.15">
      <c r="A30" s="376"/>
      <c r="B30" s="378"/>
      <c r="C30" s="380"/>
      <c r="D30" s="382"/>
      <c r="E30" s="140"/>
      <c r="F30" s="143"/>
      <c r="G30" s="246"/>
      <c r="H30" s="371"/>
      <c r="I30" s="372"/>
      <c r="J30" s="143"/>
      <c r="K30" s="246"/>
      <c r="L30" s="371"/>
      <c r="M30" s="372"/>
      <c r="N30" s="143"/>
      <c r="O30" s="246"/>
      <c r="P30" s="371"/>
      <c r="Q30" s="372"/>
      <c r="R30" s="143"/>
      <c r="S30" s="246"/>
      <c r="T30" s="147"/>
      <c r="U30" s="373"/>
      <c r="V30" s="374"/>
      <c r="W30" s="178"/>
      <c r="X30" s="366"/>
      <c r="Y30" s="368"/>
      <c r="Z30" s="140"/>
      <c r="AA30" s="370"/>
      <c r="AE30" s="80"/>
      <c r="AF30" s="80"/>
      <c r="AG30" s="80"/>
      <c r="AH30" s="2"/>
      <c r="AI30" s="2"/>
    </row>
    <row r="31" spans="1:36" ht="23.25" customHeight="1" x14ac:dyDescent="0.15">
      <c r="A31" s="375">
        <v>9</v>
      </c>
      <c r="B31" s="388" t="s">
        <v>199</v>
      </c>
      <c r="C31" s="379"/>
      <c r="D31" s="381"/>
      <c r="E31" s="148"/>
      <c r="F31" s="383"/>
      <c r="G31" s="384"/>
      <c r="H31" s="149"/>
      <c r="I31" s="150"/>
      <c r="J31" s="383"/>
      <c r="K31" s="384"/>
      <c r="L31" s="149"/>
      <c r="M31" s="150"/>
      <c r="N31" s="383"/>
      <c r="O31" s="384"/>
      <c r="P31" s="149"/>
      <c r="Q31" s="150"/>
      <c r="R31" s="383"/>
      <c r="S31" s="385"/>
      <c r="T31" s="194"/>
      <c r="U31" s="386"/>
      <c r="V31" s="387"/>
      <c r="W31" s="179"/>
      <c r="X31" s="365"/>
      <c r="Y31" s="367"/>
      <c r="Z31" s="148"/>
      <c r="AA31" s="369"/>
      <c r="AE31" s="80"/>
      <c r="AF31" s="80"/>
      <c r="AG31" s="80"/>
      <c r="AH31" s="2"/>
      <c r="AI31" s="2"/>
    </row>
    <row r="32" spans="1:36" ht="23.25" customHeight="1" x14ac:dyDescent="0.15">
      <c r="A32" s="376"/>
      <c r="B32" s="378"/>
      <c r="C32" s="380"/>
      <c r="D32" s="382"/>
      <c r="E32" s="140"/>
      <c r="F32" s="143"/>
      <c r="G32" s="246"/>
      <c r="H32" s="371"/>
      <c r="I32" s="372"/>
      <c r="J32" s="143"/>
      <c r="K32" s="246"/>
      <c r="L32" s="371"/>
      <c r="M32" s="372"/>
      <c r="N32" s="143"/>
      <c r="O32" s="246"/>
      <c r="P32" s="371"/>
      <c r="Q32" s="372"/>
      <c r="R32" s="143"/>
      <c r="S32" s="246"/>
      <c r="T32" s="147"/>
      <c r="U32" s="373"/>
      <c r="V32" s="374"/>
      <c r="W32" s="178"/>
      <c r="X32" s="366"/>
      <c r="Y32" s="368"/>
      <c r="Z32" s="140"/>
      <c r="AA32" s="370"/>
      <c r="AE32" s="80"/>
      <c r="AF32" s="80"/>
      <c r="AG32" s="80"/>
      <c r="AH32" s="2"/>
      <c r="AI32" s="2"/>
    </row>
    <row r="33" spans="1:35" ht="23.25" customHeight="1" x14ac:dyDescent="0.15">
      <c r="A33" s="375">
        <v>10</v>
      </c>
      <c r="B33" s="388" t="s">
        <v>200</v>
      </c>
      <c r="C33" s="379"/>
      <c r="D33" s="381"/>
      <c r="E33" s="195"/>
      <c r="F33" s="383"/>
      <c r="G33" s="384"/>
      <c r="H33" s="200"/>
      <c r="I33" s="201"/>
      <c r="J33" s="383"/>
      <c r="K33" s="384"/>
      <c r="L33" s="200"/>
      <c r="M33" s="201"/>
      <c r="N33" s="383"/>
      <c r="O33" s="384"/>
      <c r="P33" s="149"/>
      <c r="Q33" s="150"/>
      <c r="R33" s="383"/>
      <c r="S33" s="385"/>
      <c r="T33" s="194"/>
      <c r="U33" s="386"/>
      <c r="V33" s="387"/>
      <c r="W33" s="179"/>
      <c r="X33" s="365"/>
      <c r="Y33" s="367"/>
      <c r="Z33" s="148"/>
      <c r="AA33" s="369"/>
      <c r="AE33" s="80"/>
      <c r="AF33" s="80"/>
      <c r="AG33" s="80"/>
      <c r="AH33" s="2"/>
      <c r="AI33" s="2"/>
    </row>
    <row r="34" spans="1:35" ht="23.25" customHeight="1" x14ac:dyDescent="0.15">
      <c r="A34" s="376"/>
      <c r="B34" s="378"/>
      <c r="C34" s="380"/>
      <c r="D34" s="382"/>
      <c r="E34" s="140"/>
      <c r="F34" s="143"/>
      <c r="G34" s="246"/>
      <c r="H34" s="371"/>
      <c r="I34" s="372"/>
      <c r="J34" s="143"/>
      <c r="K34" s="246"/>
      <c r="L34" s="371"/>
      <c r="M34" s="372"/>
      <c r="N34" s="143"/>
      <c r="O34" s="246"/>
      <c r="P34" s="371"/>
      <c r="Q34" s="372"/>
      <c r="R34" s="143"/>
      <c r="S34" s="246"/>
      <c r="T34" s="147"/>
      <c r="U34" s="373"/>
      <c r="V34" s="374"/>
      <c r="W34" s="178"/>
      <c r="X34" s="366"/>
      <c r="Y34" s="368"/>
      <c r="Z34" s="140"/>
      <c r="AA34" s="370"/>
      <c r="AE34" s="80"/>
      <c r="AF34" s="80"/>
      <c r="AG34" s="80"/>
      <c r="AH34" s="2"/>
      <c r="AI34" s="2"/>
    </row>
    <row r="35" spans="1:35" ht="23.25" customHeight="1" x14ac:dyDescent="0.15">
      <c r="A35" s="375">
        <v>11</v>
      </c>
      <c r="B35" s="388" t="s">
        <v>197</v>
      </c>
      <c r="C35" s="379"/>
      <c r="D35" s="381"/>
      <c r="E35" s="195"/>
      <c r="F35" s="383"/>
      <c r="G35" s="384"/>
      <c r="H35" s="200"/>
      <c r="I35" s="201"/>
      <c r="J35" s="383"/>
      <c r="K35" s="384"/>
      <c r="L35" s="200"/>
      <c r="M35" s="201"/>
      <c r="N35" s="383"/>
      <c r="O35" s="384"/>
      <c r="P35" s="149"/>
      <c r="Q35" s="150"/>
      <c r="R35" s="383"/>
      <c r="S35" s="385"/>
      <c r="T35" s="194"/>
      <c r="U35" s="386"/>
      <c r="V35" s="387"/>
      <c r="W35" s="179"/>
      <c r="X35" s="365"/>
      <c r="Y35" s="367"/>
      <c r="Z35" s="148"/>
      <c r="AA35" s="369"/>
      <c r="AE35" s="80"/>
      <c r="AF35" s="80"/>
      <c r="AG35" s="80"/>
      <c r="AH35" s="2"/>
      <c r="AI35" s="2"/>
    </row>
    <row r="36" spans="1:35" ht="23.25" customHeight="1" x14ac:dyDescent="0.15">
      <c r="A36" s="376"/>
      <c r="B36" s="378"/>
      <c r="C36" s="380"/>
      <c r="D36" s="382"/>
      <c r="E36" s="140"/>
      <c r="F36" s="143"/>
      <c r="G36" s="246"/>
      <c r="H36" s="371"/>
      <c r="I36" s="372"/>
      <c r="J36" s="143"/>
      <c r="K36" s="246"/>
      <c r="L36" s="371"/>
      <c r="M36" s="372"/>
      <c r="N36" s="143"/>
      <c r="O36" s="246"/>
      <c r="P36" s="371"/>
      <c r="Q36" s="372"/>
      <c r="R36" s="143"/>
      <c r="S36" s="246"/>
      <c r="T36" s="147"/>
      <c r="U36" s="373"/>
      <c r="V36" s="374"/>
      <c r="W36" s="178"/>
      <c r="X36" s="366"/>
      <c r="Y36" s="368"/>
      <c r="Z36" s="140"/>
      <c r="AA36" s="370"/>
      <c r="AE36" s="80"/>
      <c r="AF36" s="80"/>
      <c r="AG36" s="80"/>
      <c r="AH36" s="2"/>
      <c r="AI36" s="2"/>
    </row>
    <row r="37" spans="1:35" ht="23.25" customHeight="1" x14ac:dyDescent="0.15">
      <c r="A37" s="375">
        <v>12</v>
      </c>
      <c r="B37" s="388" t="s">
        <v>201</v>
      </c>
      <c r="C37" s="379"/>
      <c r="D37" s="381"/>
      <c r="E37" s="148"/>
      <c r="F37" s="383"/>
      <c r="G37" s="384"/>
      <c r="H37" s="149"/>
      <c r="I37" s="150"/>
      <c r="J37" s="383"/>
      <c r="K37" s="384"/>
      <c r="L37" s="149"/>
      <c r="M37" s="150"/>
      <c r="N37" s="383"/>
      <c r="O37" s="384"/>
      <c r="P37" s="149"/>
      <c r="Q37" s="150"/>
      <c r="R37" s="383"/>
      <c r="S37" s="385"/>
      <c r="T37" s="194"/>
      <c r="U37" s="386"/>
      <c r="V37" s="387"/>
      <c r="W37" s="179"/>
      <c r="X37" s="365"/>
      <c r="Y37" s="367"/>
      <c r="Z37" s="148"/>
      <c r="AA37" s="369"/>
      <c r="AE37" s="80"/>
      <c r="AF37" s="80"/>
      <c r="AG37" s="80"/>
      <c r="AH37" s="2"/>
      <c r="AI37" s="2"/>
    </row>
    <row r="38" spans="1:35" ht="23.25" customHeight="1" x14ac:dyDescent="0.15">
      <c r="A38" s="376"/>
      <c r="B38" s="378"/>
      <c r="C38" s="380"/>
      <c r="D38" s="382"/>
      <c r="E38" s="140"/>
      <c r="F38" s="143"/>
      <c r="G38" s="246"/>
      <c r="H38" s="371"/>
      <c r="I38" s="372"/>
      <c r="J38" s="143"/>
      <c r="K38" s="246"/>
      <c r="L38" s="371"/>
      <c r="M38" s="372"/>
      <c r="N38" s="143"/>
      <c r="O38" s="246"/>
      <c r="P38" s="371"/>
      <c r="Q38" s="372"/>
      <c r="R38" s="143"/>
      <c r="S38" s="246"/>
      <c r="T38" s="147"/>
      <c r="U38" s="373"/>
      <c r="V38" s="374"/>
      <c r="W38" s="178"/>
      <c r="X38" s="366"/>
      <c r="Y38" s="368"/>
      <c r="Z38" s="140"/>
      <c r="AA38" s="370"/>
      <c r="AE38" s="80"/>
      <c r="AF38" s="80"/>
      <c r="AG38" s="80"/>
      <c r="AH38" s="2"/>
      <c r="AI38" s="2"/>
    </row>
    <row r="39" spans="1:35" ht="23.25" customHeight="1" x14ac:dyDescent="0.15">
      <c r="A39" s="375">
        <v>13</v>
      </c>
      <c r="B39" s="388" t="s">
        <v>202</v>
      </c>
      <c r="C39" s="379"/>
      <c r="D39" s="381"/>
      <c r="E39" s="148"/>
      <c r="F39" s="383"/>
      <c r="G39" s="384"/>
      <c r="H39" s="149"/>
      <c r="I39" s="150"/>
      <c r="J39" s="383"/>
      <c r="K39" s="384"/>
      <c r="L39" s="149"/>
      <c r="M39" s="150"/>
      <c r="N39" s="383"/>
      <c r="O39" s="384"/>
      <c r="P39" s="149"/>
      <c r="Q39" s="150"/>
      <c r="R39" s="383"/>
      <c r="S39" s="385"/>
      <c r="T39" s="194"/>
      <c r="U39" s="386"/>
      <c r="V39" s="387"/>
      <c r="W39" s="179"/>
      <c r="X39" s="365"/>
      <c r="Y39" s="367"/>
      <c r="Z39" s="148"/>
      <c r="AA39" s="369"/>
      <c r="AE39" s="80"/>
      <c r="AF39" s="80"/>
      <c r="AG39" s="80"/>
      <c r="AH39" s="2"/>
      <c r="AI39" s="2"/>
    </row>
    <row r="40" spans="1:35" ht="23.25" customHeight="1" x14ac:dyDescent="0.15">
      <c r="A40" s="376"/>
      <c r="B40" s="378"/>
      <c r="C40" s="380"/>
      <c r="D40" s="382"/>
      <c r="E40" s="140"/>
      <c r="F40" s="143"/>
      <c r="G40" s="246"/>
      <c r="H40" s="371"/>
      <c r="I40" s="372"/>
      <c r="J40" s="143"/>
      <c r="K40" s="246"/>
      <c r="L40" s="371"/>
      <c r="M40" s="372"/>
      <c r="N40" s="143"/>
      <c r="O40" s="246"/>
      <c r="P40" s="371"/>
      <c r="Q40" s="372"/>
      <c r="R40" s="143"/>
      <c r="S40" s="246"/>
      <c r="T40" s="147"/>
      <c r="U40" s="373"/>
      <c r="V40" s="374"/>
      <c r="W40" s="178"/>
      <c r="X40" s="366"/>
      <c r="Y40" s="368"/>
      <c r="Z40" s="140"/>
      <c r="AA40" s="370"/>
      <c r="AE40" s="80"/>
      <c r="AF40" s="80"/>
      <c r="AG40" s="80"/>
      <c r="AH40" s="2"/>
      <c r="AI40" s="2"/>
    </row>
    <row r="41" spans="1:35" ht="23.25" customHeight="1" x14ac:dyDescent="0.15">
      <c r="A41" s="375">
        <v>14</v>
      </c>
      <c r="B41" s="388" t="s">
        <v>203</v>
      </c>
      <c r="C41" s="379"/>
      <c r="D41" s="381"/>
      <c r="E41" s="148"/>
      <c r="F41" s="383"/>
      <c r="G41" s="384"/>
      <c r="H41" s="149"/>
      <c r="I41" s="150"/>
      <c r="J41" s="383"/>
      <c r="K41" s="384"/>
      <c r="L41" s="149"/>
      <c r="M41" s="150"/>
      <c r="N41" s="383"/>
      <c r="O41" s="384"/>
      <c r="P41" s="149"/>
      <c r="Q41" s="150"/>
      <c r="R41" s="383"/>
      <c r="S41" s="385"/>
      <c r="T41" s="194"/>
      <c r="U41" s="386"/>
      <c r="V41" s="387"/>
      <c r="W41" s="179"/>
      <c r="X41" s="365"/>
      <c r="Y41" s="367"/>
      <c r="Z41" s="148"/>
      <c r="AA41" s="369"/>
      <c r="AE41" s="80"/>
      <c r="AF41" s="80"/>
      <c r="AG41" s="80"/>
      <c r="AH41" s="2"/>
      <c r="AI41" s="2"/>
    </row>
    <row r="42" spans="1:35" ht="23.25" customHeight="1" x14ac:dyDescent="0.15">
      <c r="A42" s="376"/>
      <c r="B42" s="378"/>
      <c r="C42" s="380"/>
      <c r="D42" s="382"/>
      <c r="E42" s="140"/>
      <c r="F42" s="143"/>
      <c r="G42" s="246"/>
      <c r="H42" s="371"/>
      <c r="I42" s="372"/>
      <c r="J42" s="143"/>
      <c r="K42" s="246"/>
      <c r="L42" s="371"/>
      <c r="M42" s="372"/>
      <c r="N42" s="143"/>
      <c r="O42" s="246"/>
      <c r="P42" s="371"/>
      <c r="Q42" s="372"/>
      <c r="R42" s="143"/>
      <c r="S42" s="246"/>
      <c r="T42" s="147"/>
      <c r="U42" s="373"/>
      <c r="V42" s="374"/>
      <c r="W42" s="178"/>
      <c r="X42" s="366"/>
      <c r="Y42" s="368"/>
      <c r="Z42" s="140"/>
      <c r="AA42" s="370"/>
      <c r="AE42" s="80"/>
      <c r="AF42" s="80"/>
      <c r="AG42" s="80"/>
      <c r="AH42" s="2"/>
      <c r="AI42" s="2"/>
    </row>
    <row r="43" spans="1:35" ht="23.25" customHeight="1" x14ac:dyDescent="0.15">
      <c r="A43" s="375">
        <v>15</v>
      </c>
      <c r="B43" s="377" t="s">
        <v>204</v>
      </c>
      <c r="C43" s="379"/>
      <c r="D43" s="381"/>
      <c r="E43" s="148"/>
      <c r="F43" s="383"/>
      <c r="G43" s="384"/>
      <c r="H43" s="149"/>
      <c r="I43" s="150"/>
      <c r="J43" s="383"/>
      <c r="K43" s="384"/>
      <c r="L43" s="149"/>
      <c r="M43" s="150"/>
      <c r="N43" s="383"/>
      <c r="O43" s="384"/>
      <c r="P43" s="149"/>
      <c r="Q43" s="150"/>
      <c r="R43" s="383"/>
      <c r="S43" s="385"/>
      <c r="T43" s="194"/>
      <c r="U43" s="386"/>
      <c r="V43" s="387"/>
      <c r="W43" s="179"/>
      <c r="X43" s="365"/>
      <c r="Y43" s="367"/>
      <c r="Z43" s="148"/>
      <c r="AA43" s="369"/>
      <c r="AE43" s="80"/>
      <c r="AF43" s="80"/>
      <c r="AG43" s="80"/>
      <c r="AH43" s="2"/>
      <c r="AI43" s="2"/>
    </row>
    <row r="44" spans="1:35" ht="23.25" customHeight="1" x14ac:dyDescent="0.15">
      <c r="A44" s="376"/>
      <c r="B44" s="443"/>
      <c r="C44" s="380"/>
      <c r="D44" s="382"/>
      <c r="E44" s="140"/>
      <c r="F44" s="143"/>
      <c r="G44" s="246"/>
      <c r="H44" s="371"/>
      <c r="I44" s="372"/>
      <c r="J44" s="143"/>
      <c r="K44" s="246"/>
      <c r="L44" s="371"/>
      <c r="M44" s="372"/>
      <c r="N44" s="143"/>
      <c r="O44" s="246"/>
      <c r="P44" s="371"/>
      <c r="Q44" s="372"/>
      <c r="R44" s="143"/>
      <c r="S44" s="246"/>
      <c r="T44" s="147"/>
      <c r="U44" s="373"/>
      <c r="V44" s="374"/>
      <c r="W44" s="178"/>
      <c r="X44" s="366"/>
      <c r="Y44" s="368"/>
      <c r="Z44" s="140"/>
      <c r="AA44" s="370"/>
      <c r="AE44" s="80"/>
      <c r="AF44" s="80"/>
      <c r="AG44" s="80"/>
      <c r="AH44" s="2"/>
      <c r="AI44" s="2"/>
    </row>
    <row r="45" spans="1:35" ht="23.25" customHeight="1" x14ac:dyDescent="0.15">
      <c r="A45" s="375">
        <v>16</v>
      </c>
      <c r="B45" s="388" t="s">
        <v>205</v>
      </c>
      <c r="C45" s="379"/>
      <c r="D45" s="381"/>
      <c r="E45" s="148"/>
      <c r="F45" s="383"/>
      <c r="G45" s="384"/>
      <c r="H45" s="149"/>
      <c r="I45" s="150"/>
      <c r="J45" s="383"/>
      <c r="K45" s="384"/>
      <c r="L45" s="149"/>
      <c r="M45" s="150"/>
      <c r="N45" s="383"/>
      <c r="O45" s="384"/>
      <c r="P45" s="149"/>
      <c r="Q45" s="150"/>
      <c r="R45" s="383"/>
      <c r="S45" s="385"/>
      <c r="T45" s="194"/>
      <c r="U45" s="386"/>
      <c r="V45" s="387"/>
      <c r="W45" s="179"/>
      <c r="X45" s="365"/>
      <c r="Y45" s="367"/>
      <c r="Z45" s="148"/>
      <c r="AA45" s="369"/>
      <c r="AE45" s="80"/>
      <c r="AF45" s="80"/>
      <c r="AG45" s="80"/>
      <c r="AH45" s="2"/>
      <c r="AI45" s="2"/>
    </row>
    <row r="46" spans="1:35" ht="23.25" customHeight="1" x14ac:dyDescent="0.15">
      <c r="A46" s="376"/>
      <c r="B46" s="378"/>
      <c r="C46" s="380"/>
      <c r="D46" s="382"/>
      <c r="E46" s="140"/>
      <c r="F46" s="143"/>
      <c r="G46" s="246"/>
      <c r="H46" s="371"/>
      <c r="I46" s="372"/>
      <c r="J46" s="143"/>
      <c r="K46" s="246"/>
      <c r="L46" s="371"/>
      <c r="M46" s="372"/>
      <c r="N46" s="143"/>
      <c r="O46" s="246"/>
      <c r="P46" s="371"/>
      <c r="Q46" s="372"/>
      <c r="R46" s="143"/>
      <c r="S46" s="246"/>
      <c r="T46" s="147"/>
      <c r="U46" s="373"/>
      <c r="V46" s="374"/>
      <c r="W46" s="178"/>
      <c r="X46" s="366"/>
      <c r="Y46" s="368"/>
      <c r="Z46" s="140"/>
      <c r="AA46" s="370"/>
      <c r="AE46" s="80"/>
      <c r="AF46" s="80"/>
      <c r="AG46" s="80"/>
      <c r="AH46" s="2"/>
      <c r="AI46" s="2"/>
    </row>
    <row r="47" spans="1:35" ht="23.25" customHeight="1" x14ac:dyDescent="0.15">
      <c r="A47" s="375">
        <v>17</v>
      </c>
      <c r="B47" s="388" t="s">
        <v>206</v>
      </c>
      <c r="C47" s="379"/>
      <c r="D47" s="381"/>
      <c r="E47" s="148"/>
      <c r="F47" s="383"/>
      <c r="G47" s="384"/>
      <c r="H47" s="149"/>
      <c r="I47" s="150"/>
      <c r="J47" s="383"/>
      <c r="K47" s="384"/>
      <c r="L47" s="149"/>
      <c r="M47" s="150"/>
      <c r="N47" s="383"/>
      <c r="O47" s="384"/>
      <c r="P47" s="149"/>
      <c r="Q47" s="150"/>
      <c r="R47" s="383"/>
      <c r="S47" s="385"/>
      <c r="T47" s="194"/>
      <c r="U47" s="386"/>
      <c r="V47" s="387"/>
      <c r="W47" s="179"/>
      <c r="X47" s="365"/>
      <c r="Y47" s="367"/>
      <c r="Z47" s="148"/>
      <c r="AA47" s="369"/>
      <c r="AE47" s="80"/>
      <c r="AF47" s="80"/>
      <c r="AG47" s="80"/>
      <c r="AH47" s="2"/>
      <c r="AI47" s="2"/>
    </row>
    <row r="48" spans="1:35" ht="23.25" customHeight="1" x14ac:dyDescent="0.15">
      <c r="A48" s="376"/>
      <c r="B48" s="378"/>
      <c r="C48" s="380"/>
      <c r="D48" s="382"/>
      <c r="E48" s="140"/>
      <c r="F48" s="143"/>
      <c r="G48" s="246"/>
      <c r="H48" s="371"/>
      <c r="I48" s="372"/>
      <c r="J48" s="143"/>
      <c r="K48" s="246"/>
      <c r="L48" s="371"/>
      <c r="M48" s="372"/>
      <c r="N48" s="143"/>
      <c r="O48" s="246"/>
      <c r="P48" s="371"/>
      <c r="Q48" s="372"/>
      <c r="R48" s="143"/>
      <c r="S48" s="246"/>
      <c r="T48" s="147"/>
      <c r="U48" s="373"/>
      <c r="V48" s="374"/>
      <c r="W48" s="178"/>
      <c r="X48" s="366"/>
      <c r="Y48" s="368"/>
      <c r="Z48" s="140"/>
      <c r="AA48" s="370"/>
      <c r="AE48" s="80"/>
      <c r="AF48" s="80"/>
      <c r="AG48" s="80"/>
      <c r="AH48" s="2"/>
      <c r="AI48" s="2"/>
    </row>
    <row r="49" spans="1:35" ht="23.25" customHeight="1" x14ac:dyDescent="0.15">
      <c r="A49" s="375">
        <v>18</v>
      </c>
      <c r="B49" s="388" t="s">
        <v>139</v>
      </c>
      <c r="C49" s="379"/>
      <c r="D49" s="381"/>
      <c r="E49" s="148"/>
      <c r="F49" s="383"/>
      <c r="G49" s="384"/>
      <c r="H49" s="149"/>
      <c r="I49" s="150"/>
      <c r="J49" s="383"/>
      <c r="K49" s="384"/>
      <c r="L49" s="149"/>
      <c r="M49" s="150"/>
      <c r="N49" s="383"/>
      <c r="O49" s="384"/>
      <c r="P49" s="149"/>
      <c r="Q49" s="150"/>
      <c r="R49" s="383"/>
      <c r="S49" s="385"/>
      <c r="T49" s="194"/>
      <c r="U49" s="386"/>
      <c r="V49" s="387"/>
      <c r="W49" s="179"/>
      <c r="X49" s="365"/>
      <c r="Y49" s="367"/>
      <c r="Z49" s="148"/>
      <c r="AA49" s="369"/>
      <c r="AE49" s="80"/>
      <c r="AF49" s="80"/>
      <c r="AG49" s="80"/>
      <c r="AH49" s="2"/>
      <c r="AI49" s="2"/>
    </row>
    <row r="50" spans="1:35" ht="23.25" customHeight="1" x14ac:dyDescent="0.15">
      <c r="A50" s="376"/>
      <c r="B50" s="378"/>
      <c r="C50" s="380"/>
      <c r="D50" s="382"/>
      <c r="E50" s="140"/>
      <c r="F50" s="143"/>
      <c r="G50" s="246"/>
      <c r="H50" s="371"/>
      <c r="I50" s="372"/>
      <c r="J50" s="143"/>
      <c r="K50" s="246"/>
      <c r="L50" s="371"/>
      <c r="M50" s="372"/>
      <c r="N50" s="143"/>
      <c r="O50" s="246"/>
      <c r="P50" s="371"/>
      <c r="Q50" s="372"/>
      <c r="R50" s="143"/>
      <c r="S50" s="246"/>
      <c r="T50" s="147"/>
      <c r="U50" s="373"/>
      <c r="V50" s="374"/>
      <c r="W50" s="178"/>
      <c r="X50" s="366"/>
      <c r="Y50" s="368"/>
      <c r="Z50" s="140"/>
      <c r="AA50" s="370"/>
      <c r="AE50" s="80"/>
      <c r="AF50" s="80"/>
      <c r="AG50" s="80"/>
      <c r="AH50" s="2"/>
      <c r="AI50" s="2"/>
    </row>
    <row r="51" spans="1:35" ht="23.25" customHeight="1" x14ac:dyDescent="0.15">
      <c r="A51" s="375">
        <v>19</v>
      </c>
      <c r="B51" s="377" t="s">
        <v>243</v>
      </c>
      <c r="C51" s="379"/>
      <c r="D51" s="381"/>
      <c r="E51" s="148"/>
      <c r="F51" s="383"/>
      <c r="G51" s="384"/>
      <c r="H51" s="149"/>
      <c r="I51" s="150"/>
      <c r="J51" s="383"/>
      <c r="K51" s="384"/>
      <c r="L51" s="149"/>
      <c r="M51" s="150"/>
      <c r="N51" s="383"/>
      <c r="O51" s="384"/>
      <c r="P51" s="149"/>
      <c r="Q51" s="150"/>
      <c r="R51" s="383"/>
      <c r="S51" s="385"/>
      <c r="T51" s="194"/>
      <c r="U51" s="386"/>
      <c r="V51" s="387"/>
      <c r="W51" s="179"/>
      <c r="X51" s="365"/>
      <c r="Y51" s="367"/>
      <c r="Z51" s="148"/>
      <c r="AA51" s="369"/>
      <c r="AE51" s="80"/>
      <c r="AF51" s="80"/>
      <c r="AG51" s="80"/>
      <c r="AH51" s="2"/>
      <c r="AI51" s="2"/>
    </row>
    <row r="52" spans="1:35" ht="23.25" customHeight="1" x14ac:dyDescent="0.15">
      <c r="A52" s="376"/>
      <c r="B52" s="378"/>
      <c r="C52" s="380"/>
      <c r="D52" s="382"/>
      <c r="E52" s="140"/>
      <c r="F52" s="143"/>
      <c r="G52" s="246"/>
      <c r="H52" s="371"/>
      <c r="I52" s="372"/>
      <c r="J52" s="143"/>
      <c r="K52" s="246"/>
      <c r="L52" s="371"/>
      <c r="M52" s="372"/>
      <c r="N52" s="143"/>
      <c r="O52" s="246"/>
      <c r="P52" s="371"/>
      <c r="Q52" s="372"/>
      <c r="R52" s="143"/>
      <c r="S52" s="246"/>
      <c r="T52" s="147"/>
      <c r="U52" s="373"/>
      <c r="V52" s="374"/>
      <c r="W52" s="178"/>
      <c r="X52" s="366"/>
      <c r="Y52" s="368"/>
      <c r="Z52" s="140"/>
      <c r="AA52" s="370"/>
      <c r="AE52" s="80"/>
      <c r="AF52" s="80"/>
      <c r="AG52" s="80"/>
      <c r="AH52" s="2"/>
      <c r="AI52" s="2"/>
    </row>
    <row r="53" spans="1:35" ht="23.25" customHeight="1" x14ac:dyDescent="0.15">
      <c r="A53" s="375">
        <v>20</v>
      </c>
      <c r="B53" s="377" t="s">
        <v>149</v>
      </c>
      <c r="C53" s="379"/>
      <c r="D53" s="381"/>
      <c r="E53" s="148"/>
      <c r="F53" s="383"/>
      <c r="G53" s="384"/>
      <c r="H53" s="149"/>
      <c r="I53" s="150"/>
      <c r="J53" s="383"/>
      <c r="K53" s="384"/>
      <c r="L53" s="149"/>
      <c r="M53" s="150"/>
      <c r="N53" s="383"/>
      <c r="O53" s="384"/>
      <c r="P53" s="149"/>
      <c r="Q53" s="150"/>
      <c r="R53" s="383"/>
      <c r="S53" s="385"/>
      <c r="T53" s="194"/>
      <c r="U53" s="386"/>
      <c r="V53" s="387"/>
      <c r="W53" s="179"/>
      <c r="X53" s="365"/>
      <c r="Y53" s="367"/>
      <c r="Z53" s="148"/>
      <c r="AA53" s="369"/>
      <c r="AE53" s="80"/>
      <c r="AF53" s="80"/>
      <c r="AG53" s="80"/>
      <c r="AH53" s="2"/>
      <c r="AI53" s="2"/>
    </row>
    <row r="54" spans="1:35" ht="23.25" customHeight="1" x14ac:dyDescent="0.15">
      <c r="A54" s="376"/>
      <c r="B54" s="443"/>
      <c r="C54" s="380"/>
      <c r="D54" s="382"/>
      <c r="E54" s="140"/>
      <c r="F54" s="143"/>
      <c r="G54" s="246"/>
      <c r="H54" s="371"/>
      <c r="I54" s="372"/>
      <c r="J54" s="143"/>
      <c r="K54" s="246"/>
      <c r="L54" s="371"/>
      <c r="M54" s="372"/>
      <c r="N54" s="143"/>
      <c r="O54" s="246"/>
      <c r="P54" s="371"/>
      <c r="Q54" s="372"/>
      <c r="R54" s="143"/>
      <c r="S54" s="246"/>
      <c r="T54" s="147"/>
      <c r="U54" s="373"/>
      <c r="V54" s="374"/>
      <c r="W54" s="178"/>
      <c r="X54" s="366"/>
      <c r="Y54" s="368"/>
      <c r="Z54" s="140"/>
      <c r="AA54" s="370"/>
      <c r="AE54" s="80"/>
      <c r="AF54" s="80"/>
      <c r="AG54" s="80"/>
      <c r="AH54" s="2"/>
      <c r="AI54" s="2"/>
    </row>
    <row r="55" spans="1:35" ht="23.25" customHeight="1" x14ac:dyDescent="0.15">
      <c r="A55" s="375">
        <v>21</v>
      </c>
      <c r="B55" s="377" t="s">
        <v>207</v>
      </c>
      <c r="C55" s="379"/>
      <c r="D55" s="381"/>
      <c r="E55" s="148"/>
      <c r="F55" s="383"/>
      <c r="G55" s="384"/>
      <c r="H55" s="149"/>
      <c r="I55" s="150"/>
      <c r="J55" s="383"/>
      <c r="K55" s="384"/>
      <c r="L55" s="149"/>
      <c r="M55" s="150"/>
      <c r="N55" s="383"/>
      <c r="O55" s="384"/>
      <c r="P55" s="149"/>
      <c r="Q55" s="150"/>
      <c r="R55" s="383"/>
      <c r="S55" s="385"/>
      <c r="T55" s="194"/>
      <c r="U55" s="386"/>
      <c r="V55" s="387"/>
      <c r="W55" s="179"/>
      <c r="X55" s="365"/>
      <c r="Y55" s="367"/>
      <c r="Z55" s="148"/>
      <c r="AA55" s="369"/>
      <c r="AE55" s="80"/>
      <c r="AF55" s="80"/>
      <c r="AG55" s="80"/>
      <c r="AH55" s="2"/>
      <c r="AI55" s="2"/>
    </row>
    <row r="56" spans="1:35" ht="23.25" customHeight="1" x14ac:dyDescent="0.15">
      <c r="A56" s="376"/>
      <c r="B56" s="443"/>
      <c r="C56" s="380"/>
      <c r="D56" s="382"/>
      <c r="E56" s="140"/>
      <c r="F56" s="143"/>
      <c r="G56" s="246"/>
      <c r="H56" s="371"/>
      <c r="I56" s="372"/>
      <c r="J56" s="143"/>
      <c r="K56" s="246"/>
      <c r="L56" s="371"/>
      <c r="M56" s="372"/>
      <c r="N56" s="143"/>
      <c r="O56" s="246"/>
      <c r="P56" s="371"/>
      <c r="Q56" s="372"/>
      <c r="R56" s="143"/>
      <c r="S56" s="246"/>
      <c r="T56" s="147"/>
      <c r="U56" s="373"/>
      <c r="V56" s="374"/>
      <c r="W56" s="178"/>
      <c r="X56" s="366"/>
      <c r="Y56" s="368"/>
      <c r="Z56" s="140"/>
      <c r="AA56" s="370"/>
      <c r="AE56" s="80"/>
      <c r="AF56" s="80"/>
      <c r="AG56" s="80"/>
      <c r="AH56" s="2"/>
      <c r="AI56" s="2"/>
    </row>
    <row r="57" spans="1:35" ht="23.25" customHeight="1" x14ac:dyDescent="0.15">
      <c r="A57" s="375">
        <v>22</v>
      </c>
      <c r="B57" s="388" t="s">
        <v>208</v>
      </c>
      <c r="C57" s="379"/>
      <c r="D57" s="444"/>
      <c r="E57" s="148"/>
      <c r="F57" s="383"/>
      <c r="G57" s="384"/>
      <c r="H57" s="149"/>
      <c r="I57" s="150"/>
      <c r="J57" s="383"/>
      <c r="K57" s="384"/>
      <c r="L57" s="149"/>
      <c r="M57" s="150"/>
      <c r="N57" s="383"/>
      <c r="O57" s="384"/>
      <c r="P57" s="149"/>
      <c r="Q57" s="150"/>
      <c r="R57" s="383"/>
      <c r="S57" s="385"/>
      <c r="T57" s="194"/>
      <c r="U57" s="386"/>
      <c r="V57" s="387"/>
      <c r="W57" s="179"/>
      <c r="X57" s="365"/>
      <c r="Y57" s="367"/>
      <c r="Z57" s="148"/>
      <c r="AA57" s="369"/>
      <c r="AE57" s="80"/>
      <c r="AF57" s="80"/>
      <c r="AG57" s="80"/>
      <c r="AH57" s="2"/>
      <c r="AI57" s="2"/>
    </row>
    <row r="58" spans="1:35" ht="23.25" customHeight="1" x14ac:dyDescent="0.15">
      <c r="A58" s="376"/>
      <c r="B58" s="378"/>
      <c r="C58" s="380"/>
      <c r="D58" s="445"/>
      <c r="E58" s="140"/>
      <c r="F58" s="143"/>
      <c r="G58" s="246"/>
      <c r="H58" s="371"/>
      <c r="I58" s="372"/>
      <c r="J58" s="143"/>
      <c r="K58" s="246"/>
      <c r="L58" s="371"/>
      <c r="M58" s="372"/>
      <c r="N58" s="143"/>
      <c r="O58" s="246"/>
      <c r="P58" s="371"/>
      <c r="Q58" s="372"/>
      <c r="R58" s="143"/>
      <c r="S58" s="246"/>
      <c r="T58" s="147"/>
      <c r="U58" s="373"/>
      <c r="V58" s="374"/>
      <c r="W58" s="178"/>
      <c r="X58" s="366"/>
      <c r="Y58" s="368"/>
      <c r="Z58" s="140"/>
      <c r="AA58" s="370"/>
      <c r="AE58" s="80"/>
      <c r="AF58" s="80"/>
      <c r="AG58" s="80"/>
      <c r="AH58" s="2"/>
      <c r="AI58" s="2"/>
    </row>
    <row r="59" spans="1:35" ht="23.25" customHeight="1" x14ac:dyDescent="0.15">
      <c r="A59" s="375">
        <v>23</v>
      </c>
      <c r="B59" s="388" t="s">
        <v>209</v>
      </c>
      <c r="C59" s="379"/>
      <c r="D59" s="444"/>
      <c r="E59" s="148"/>
      <c r="F59" s="383"/>
      <c r="G59" s="384"/>
      <c r="H59" s="149"/>
      <c r="I59" s="150"/>
      <c r="J59" s="383"/>
      <c r="K59" s="384"/>
      <c r="L59" s="149"/>
      <c r="M59" s="150"/>
      <c r="N59" s="383"/>
      <c r="O59" s="384"/>
      <c r="P59" s="149"/>
      <c r="Q59" s="150"/>
      <c r="R59" s="383"/>
      <c r="S59" s="385"/>
      <c r="T59" s="194"/>
      <c r="U59" s="386"/>
      <c r="V59" s="387"/>
      <c r="W59" s="179"/>
      <c r="X59" s="365"/>
      <c r="Y59" s="367"/>
      <c r="Z59" s="148"/>
      <c r="AA59" s="369"/>
      <c r="AE59" s="80"/>
      <c r="AF59" s="80"/>
      <c r="AG59" s="80"/>
      <c r="AH59" s="2"/>
      <c r="AI59" s="2"/>
    </row>
    <row r="60" spans="1:35" ht="23.25" customHeight="1" x14ac:dyDescent="0.15">
      <c r="A60" s="376"/>
      <c r="B60" s="378"/>
      <c r="C60" s="380"/>
      <c r="D60" s="445"/>
      <c r="E60" s="140"/>
      <c r="F60" s="143"/>
      <c r="G60" s="246"/>
      <c r="H60" s="371"/>
      <c r="I60" s="372"/>
      <c r="J60" s="143"/>
      <c r="K60" s="246"/>
      <c r="L60" s="371"/>
      <c r="M60" s="372"/>
      <c r="N60" s="143"/>
      <c r="O60" s="246"/>
      <c r="P60" s="371"/>
      <c r="Q60" s="372"/>
      <c r="R60" s="143"/>
      <c r="S60" s="246"/>
      <c r="T60" s="147"/>
      <c r="U60" s="373"/>
      <c r="V60" s="374"/>
      <c r="W60" s="178"/>
      <c r="X60" s="366"/>
      <c r="Y60" s="368"/>
      <c r="Z60" s="140"/>
      <c r="AA60" s="370"/>
      <c r="AE60" s="80"/>
      <c r="AF60" s="80"/>
      <c r="AG60" s="80"/>
      <c r="AH60" s="2"/>
      <c r="AI60" s="2"/>
    </row>
    <row r="61" spans="1:35" ht="23.25" customHeight="1" x14ac:dyDescent="0.15">
      <c r="A61" s="375">
        <v>24</v>
      </c>
      <c r="B61" s="388" t="s">
        <v>150</v>
      </c>
      <c r="C61" s="379"/>
      <c r="D61" s="381"/>
      <c r="E61" s="148"/>
      <c r="F61" s="383"/>
      <c r="G61" s="384"/>
      <c r="H61" s="149"/>
      <c r="I61" s="150"/>
      <c r="J61" s="383"/>
      <c r="K61" s="384"/>
      <c r="L61" s="149"/>
      <c r="M61" s="150"/>
      <c r="N61" s="383"/>
      <c r="O61" s="384"/>
      <c r="P61" s="149"/>
      <c r="Q61" s="150"/>
      <c r="R61" s="383"/>
      <c r="S61" s="385"/>
      <c r="T61" s="194"/>
      <c r="U61" s="386"/>
      <c r="V61" s="387"/>
      <c r="W61" s="179"/>
      <c r="X61" s="365"/>
      <c r="Y61" s="367"/>
      <c r="Z61" s="148"/>
      <c r="AA61" s="369"/>
      <c r="AE61" s="80"/>
      <c r="AF61" s="80"/>
      <c r="AG61" s="80"/>
      <c r="AH61" s="2"/>
      <c r="AI61" s="2"/>
    </row>
    <row r="62" spans="1:35" ht="23.25" customHeight="1" x14ac:dyDescent="0.15">
      <c r="A62" s="376"/>
      <c r="B62" s="378"/>
      <c r="C62" s="380"/>
      <c r="D62" s="382"/>
      <c r="E62" s="140"/>
      <c r="F62" s="143"/>
      <c r="G62" s="246"/>
      <c r="H62" s="371"/>
      <c r="I62" s="372"/>
      <c r="J62" s="143"/>
      <c r="K62" s="246"/>
      <c r="L62" s="371"/>
      <c r="M62" s="372"/>
      <c r="N62" s="143"/>
      <c r="O62" s="246"/>
      <c r="P62" s="371"/>
      <c r="Q62" s="372"/>
      <c r="R62" s="143"/>
      <c r="S62" s="246"/>
      <c r="T62" s="147"/>
      <c r="U62" s="373"/>
      <c r="V62" s="374"/>
      <c r="W62" s="178"/>
      <c r="X62" s="366"/>
      <c r="Y62" s="368"/>
      <c r="Z62" s="140"/>
      <c r="AA62" s="370"/>
      <c r="AE62" s="80"/>
      <c r="AF62" s="80"/>
      <c r="AG62" s="80"/>
      <c r="AH62" s="2"/>
      <c r="AI62" s="2"/>
    </row>
    <row r="63" spans="1:35" ht="23.25" customHeight="1" x14ac:dyDescent="0.15">
      <c r="A63" s="375">
        <v>25</v>
      </c>
      <c r="B63" s="388" t="s">
        <v>151</v>
      </c>
      <c r="C63" s="379"/>
      <c r="D63" s="381"/>
      <c r="E63" s="195"/>
      <c r="F63" s="383"/>
      <c r="G63" s="384"/>
      <c r="H63" s="200"/>
      <c r="I63" s="201"/>
      <c r="J63" s="383"/>
      <c r="K63" s="384"/>
      <c r="L63" s="200"/>
      <c r="M63" s="201"/>
      <c r="N63" s="383"/>
      <c r="O63" s="384"/>
      <c r="P63" s="215"/>
      <c r="Q63" s="216"/>
      <c r="R63" s="383"/>
      <c r="S63" s="385"/>
      <c r="T63" s="217"/>
      <c r="U63" s="386"/>
      <c r="V63" s="387"/>
      <c r="W63" s="179"/>
      <c r="X63" s="365"/>
      <c r="Y63" s="367"/>
      <c r="Z63" s="148"/>
      <c r="AA63" s="369"/>
      <c r="AE63" s="80"/>
      <c r="AF63" s="80"/>
      <c r="AG63" s="80"/>
      <c r="AH63" s="2"/>
      <c r="AI63" s="2"/>
    </row>
    <row r="64" spans="1:35" ht="23.25" customHeight="1" x14ac:dyDescent="0.15">
      <c r="A64" s="376"/>
      <c r="B64" s="378"/>
      <c r="C64" s="380"/>
      <c r="D64" s="382"/>
      <c r="E64" s="140"/>
      <c r="F64" s="143"/>
      <c r="G64" s="246"/>
      <c r="H64" s="371"/>
      <c r="I64" s="372"/>
      <c r="J64" s="143"/>
      <c r="K64" s="246"/>
      <c r="L64" s="371"/>
      <c r="M64" s="372"/>
      <c r="N64" s="143"/>
      <c r="O64" s="246"/>
      <c r="P64" s="371"/>
      <c r="Q64" s="372"/>
      <c r="R64" s="143"/>
      <c r="S64" s="246"/>
      <c r="T64" s="147"/>
      <c r="U64" s="373"/>
      <c r="V64" s="374"/>
      <c r="W64" s="178"/>
      <c r="X64" s="366"/>
      <c r="Y64" s="368"/>
      <c r="Z64" s="140"/>
      <c r="AA64" s="370"/>
      <c r="AE64" s="80"/>
      <c r="AF64" s="80"/>
      <c r="AG64" s="80"/>
      <c r="AH64" s="2"/>
      <c r="AI64" s="2"/>
    </row>
    <row r="65" spans="1:35" ht="23.25" customHeight="1" x14ac:dyDescent="0.15">
      <c r="A65" s="375">
        <v>26</v>
      </c>
      <c r="B65" s="388" t="s">
        <v>152</v>
      </c>
      <c r="C65" s="379"/>
      <c r="D65" s="381"/>
      <c r="E65" s="148"/>
      <c r="F65" s="383"/>
      <c r="G65" s="384"/>
      <c r="H65" s="149"/>
      <c r="I65" s="150"/>
      <c r="J65" s="383"/>
      <c r="K65" s="384"/>
      <c r="L65" s="149"/>
      <c r="M65" s="150"/>
      <c r="N65" s="383"/>
      <c r="O65" s="384"/>
      <c r="P65" s="215"/>
      <c r="Q65" s="216"/>
      <c r="R65" s="383"/>
      <c r="S65" s="385"/>
      <c r="T65" s="194"/>
      <c r="U65" s="386"/>
      <c r="V65" s="387"/>
      <c r="W65" s="179"/>
      <c r="X65" s="365"/>
      <c r="Y65" s="367"/>
      <c r="Z65" s="148"/>
      <c r="AA65" s="369"/>
      <c r="AE65" s="80"/>
      <c r="AF65" s="80"/>
      <c r="AG65" s="80"/>
      <c r="AH65" s="2"/>
      <c r="AI65" s="2"/>
    </row>
    <row r="66" spans="1:35" ht="23.25" customHeight="1" x14ac:dyDescent="0.15">
      <c r="A66" s="376"/>
      <c r="B66" s="378"/>
      <c r="C66" s="380"/>
      <c r="D66" s="382"/>
      <c r="E66" s="140"/>
      <c r="F66" s="143"/>
      <c r="G66" s="246"/>
      <c r="H66" s="371"/>
      <c r="I66" s="372"/>
      <c r="J66" s="143"/>
      <c r="K66" s="246"/>
      <c r="L66" s="371"/>
      <c r="M66" s="372"/>
      <c r="N66" s="143"/>
      <c r="O66" s="246"/>
      <c r="P66" s="371"/>
      <c r="Q66" s="372"/>
      <c r="R66" s="143"/>
      <c r="S66" s="246"/>
      <c r="T66" s="147"/>
      <c r="U66" s="373"/>
      <c r="V66" s="374"/>
      <c r="W66" s="178"/>
      <c r="X66" s="366"/>
      <c r="Y66" s="368"/>
      <c r="Z66" s="140"/>
      <c r="AA66" s="370"/>
      <c r="AE66" s="80"/>
      <c r="AF66" s="80"/>
      <c r="AG66" s="80"/>
      <c r="AH66" s="2"/>
      <c r="AI66" s="2"/>
    </row>
    <row r="67" spans="1:35" ht="23.25" customHeight="1" x14ac:dyDescent="0.15">
      <c r="A67" s="375">
        <v>27</v>
      </c>
      <c r="B67" s="388" t="s">
        <v>210</v>
      </c>
      <c r="C67" s="379"/>
      <c r="D67" s="381"/>
      <c r="E67" s="195"/>
      <c r="F67" s="383"/>
      <c r="G67" s="384"/>
      <c r="H67" s="200"/>
      <c r="I67" s="201"/>
      <c r="J67" s="383"/>
      <c r="K67" s="384"/>
      <c r="L67" s="200"/>
      <c r="M67" s="201"/>
      <c r="N67" s="383"/>
      <c r="O67" s="384"/>
      <c r="P67" s="215"/>
      <c r="Q67" s="216"/>
      <c r="R67" s="383"/>
      <c r="S67" s="385"/>
      <c r="T67" s="217"/>
      <c r="U67" s="386"/>
      <c r="V67" s="387"/>
      <c r="W67" s="179"/>
      <c r="X67" s="365"/>
      <c r="Y67" s="367"/>
      <c r="Z67" s="148"/>
      <c r="AA67" s="369"/>
      <c r="AE67" s="80"/>
      <c r="AF67" s="80"/>
      <c r="AG67" s="80"/>
      <c r="AH67" s="2"/>
      <c r="AI67" s="2"/>
    </row>
    <row r="68" spans="1:35" ht="23.25" customHeight="1" x14ac:dyDescent="0.15">
      <c r="A68" s="376"/>
      <c r="B68" s="378"/>
      <c r="C68" s="380"/>
      <c r="D68" s="382"/>
      <c r="E68" s="140"/>
      <c r="F68" s="143"/>
      <c r="G68" s="246"/>
      <c r="H68" s="371"/>
      <c r="I68" s="372"/>
      <c r="J68" s="143"/>
      <c r="K68" s="246"/>
      <c r="L68" s="371"/>
      <c r="M68" s="372"/>
      <c r="N68" s="143"/>
      <c r="O68" s="246"/>
      <c r="P68" s="371"/>
      <c r="Q68" s="372"/>
      <c r="R68" s="143"/>
      <c r="S68" s="246"/>
      <c r="T68" s="147"/>
      <c r="U68" s="373"/>
      <c r="V68" s="374"/>
      <c r="W68" s="178"/>
      <c r="X68" s="366"/>
      <c r="Y68" s="368"/>
      <c r="Z68" s="140"/>
      <c r="AA68" s="370"/>
      <c r="AE68" s="80"/>
      <c r="AF68" s="80"/>
      <c r="AG68" s="80"/>
      <c r="AH68" s="2"/>
      <c r="AI68" s="2"/>
    </row>
    <row r="69" spans="1:35" ht="23.25" customHeight="1" x14ac:dyDescent="0.15">
      <c r="A69" s="375">
        <v>28</v>
      </c>
      <c r="B69" s="377" t="s">
        <v>153</v>
      </c>
      <c r="C69" s="379"/>
      <c r="D69" s="381"/>
      <c r="E69" s="148"/>
      <c r="F69" s="383"/>
      <c r="G69" s="384"/>
      <c r="H69" s="149"/>
      <c r="I69" s="150"/>
      <c r="J69" s="383"/>
      <c r="K69" s="384"/>
      <c r="L69" s="149"/>
      <c r="M69" s="150"/>
      <c r="N69" s="383"/>
      <c r="O69" s="384"/>
      <c r="P69" s="215"/>
      <c r="Q69" s="216"/>
      <c r="R69" s="383"/>
      <c r="S69" s="385"/>
      <c r="T69" s="194"/>
      <c r="U69" s="386"/>
      <c r="V69" s="387"/>
      <c r="W69" s="179"/>
      <c r="X69" s="365"/>
      <c r="Y69" s="367"/>
      <c r="Z69" s="148"/>
      <c r="AA69" s="369"/>
      <c r="AE69" s="80"/>
      <c r="AF69" s="80"/>
      <c r="AG69" s="80"/>
      <c r="AH69" s="2"/>
      <c r="AI69" s="2"/>
    </row>
    <row r="70" spans="1:35" ht="23.1" customHeight="1" x14ac:dyDescent="0.15">
      <c r="A70" s="376"/>
      <c r="B70" s="378"/>
      <c r="C70" s="380"/>
      <c r="D70" s="382"/>
      <c r="E70" s="140"/>
      <c r="F70" s="143"/>
      <c r="G70" s="246"/>
      <c r="H70" s="371"/>
      <c r="I70" s="372"/>
      <c r="J70" s="143"/>
      <c r="K70" s="246"/>
      <c r="L70" s="371"/>
      <c r="M70" s="372"/>
      <c r="N70" s="143"/>
      <c r="O70" s="246"/>
      <c r="P70" s="371"/>
      <c r="Q70" s="372"/>
      <c r="R70" s="143"/>
      <c r="S70" s="246"/>
      <c r="T70" s="147"/>
      <c r="U70" s="373"/>
      <c r="V70" s="374"/>
      <c r="W70" s="178"/>
      <c r="X70" s="366"/>
      <c r="Y70" s="368"/>
      <c r="Z70" s="140"/>
      <c r="AA70" s="370"/>
      <c r="AE70" s="80"/>
      <c r="AF70" s="80"/>
      <c r="AG70" s="80"/>
      <c r="AH70" s="2"/>
      <c r="AI70" s="2"/>
    </row>
    <row r="71" spans="1:35" ht="23.25" customHeight="1" x14ac:dyDescent="0.15">
      <c r="A71" s="375">
        <v>29</v>
      </c>
      <c r="B71" s="377" t="s">
        <v>211</v>
      </c>
      <c r="C71" s="379"/>
      <c r="D71" s="381"/>
      <c r="E71" s="148"/>
      <c r="F71" s="383"/>
      <c r="G71" s="384"/>
      <c r="H71" s="149"/>
      <c r="I71" s="150"/>
      <c r="J71" s="383"/>
      <c r="K71" s="384"/>
      <c r="L71" s="149"/>
      <c r="M71" s="150"/>
      <c r="N71" s="383"/>
      <c r="O71" s="384"/>
      <c r="P71" s="215"/>
      <c r="Q71" s="216"/>
      <c r="R71" s="383"/>
      <c r="S71" s="385"/>
      <c r="T71" s="194"/>
      <c r="U71" s="386"/>
      <c r="V71" s="387"/>
      <c r="W71" s="179"/>
      <c r="X71" s="365"/>
      <c r="Y71" s="367"/>
      <c r="Z71" s="148"/>
      <c r="AA71" s="369"/>
      <c r="AE71" s="80"/>
      <c r="AF71" s="80"/>
      <c r="AG71" s="80"/>
      <c r="AH71" s="2"/>
      <c r="AI71" s="2"/>
    </row>
    <row r="72" spans="1:35" ht="23.1" customHeight="1" x14ac:dyDescent="0.15">
      <c r="A72" s="376"/>
      <c r="B72" s="378"/>
      <c r="C72" s="380"/>
      <c r="D72" s="382"/>
      <c r="E72" s="140"/>
      <c r="F72" s="143"/>
      <c r="G72" s="246"/>
      <c r="H72" s="371"/>
      <c r="I72" s="372"/>
      <c r="J72" s="143"/>
      <c r="K72" s="246"/>
      <c r="L72" s="371"/>
      <c r="M72" s="372"/>
      <c r="N72" s="143"/>
      <c r="O72" s="246"/>
      <c r="P72" s="371"/>
      <c r="Q72" s="372"/>
      <c r="R72" s="143"/>
      <c r="S72" s="246"/>
      <c r="T72" s="147"/>
      <c r="U72" s="373"/>
      <c r="V72" s="374"/>
      <c r="W72" s="178"/>
      <c r="X72" s="366"/>
      <c r="Y72" s="368"/>
      <c r="Z72" s="140"/>
      <c r="AA72" s="370"/>
      <c r="AE72" s="80"/>
      <c r="AF72" s="80"/>
      <c r="AG72" s="80"/>
      <c r="AH72" s="2"/>
      <c r="AI72" s="2"/>
    </row>
    <row r="73" spans="1:35" ht="23.25" customHeight="1" x14ac:dyDescent="0.15">
      <c r="A73" s="375">
        <v>30</v>
      </c>
      <c r="B73" s="446" t="s">
        <v>20</v>
      </c>
      <c r="C73" s="448"/>
      <c r="D73" s="449"/>
      <c r="E73" s="195"/>
      <c r="F73" s="453"/>
      <c r="G73" s="454"/>
      <c r="H73" s="215"/>
      <c r="I73" s="216"/>
      <c r="J73" s="453"/>
      <c r="K73" s="454"/>
      <c r="L73" s="215"/>
      <c r="M73" s="216"/>
      <c r="N73" s="453"/>
      <c r="O73" s="454"/>
      <c r="P73" s="211"/>
      <c r="Q73" s="212"/>
      <c r="R73" s="453"/>
      <c r="S73" s="455"/>
      <c r="T73" s="217"/>
      <c r="U73" s="496"/>
      <c r="V73" s="497"/>
      <c r="W73" s="213"/>
      <c r="X73" s="451"/>
      <c r="Y73" s="389"/>
      <c r="Z73" s="210"/>
      <c r="AA73" s="450"/>
      <c r="AE73" s="80"/>
      <c r="AF73" s="80"/>
      <c r="AG73" s="80"/>
      <c r="AH73" s="2"/>
      <c r="AI73" s="2"/>
    </row>
    <row r="74" spans="1:35" ht="23.25" customHeight="1" thickBot="1" x14ac:dyDescent="0.2">
      <c r="A74" s="494"/>
      <c r="B74" s="447"/>
      <c r="C74" s="435"/>
      <c r="D74" s="436"/>
      <c r="E74" s="151"/>
      <c r="F74" s="152"/>
      <c r="G74" s="250"/>
      <c r="H74" s="437"/>
      <c r="I74" s="438"/>
      <c r="J74" s="152"/>
      <c r="K74" s="247"/>
      <c r="L74" s="437"/>
      <c r="M74" s="438"/>
      <c r="N74" s="152"/>
      <c r="O74" s="252"/>
      <c r="P74" s="437"/>
      <c r="Q74" s="438"/>
      <c r="R74" s="152"/>
      <c r="S74" s="260"/>
      <c r="T74" s="153"/>
      <c r="U74" s="487"/>
      <c r="V74" s="488"/>
      <c r="W74" s="180"/>
      <c r="X74" s="452"/>
      <c r="Y74" s="390"/>
      <c r="Z74" s="151"/>
      <c r="AA74" s="428"/>
      <c r="AE74" s="80"/>
      <c r="AF74" s="80"/>
      <c r="AG74" s="80"/>
      <c r="AH74" s="2"/>
      <c r="AI74" s="2"/>
    </row>
    <row r="75" spans="1:35" ht="36.75" customHeight="1" thickBot="1" x14ac:dyDescent="0.2">
      <c r="A75" s="492" t="s">
        <v>21</v>
      </c>
      <c r="B75" s="493"/>
      <c r="C75" s="82"/>
      <c r="D75" s="191">
        <f>SUM(D9:D74)</f>
        <v>0</v>
      </c>
      <c r="G75" s="251"/>
      <c r="K75" s="251"/>
      <c r="S75" s="251"/>
      <c r="U75" s="87"/>
      <c r="V75" s="87"/>
      <c r="W75" s="87"/>
      <c r="X75" s="192">
        <f>SUM(X9:X74)</f>
        <v>0</v>
      </c>
      <c r="Y75" s="87"/>
      <c r="Z75" s="245">
        <f>SUMPRODUCT((MOD(ROW(Z$9:Z$74),2)=1)*(Z$9:Z$74&lt;&gt;""))</f>
        <v>0</v>
      </c>
      <c r="AA75" s="87"/>
      <c r="AB75" s="87"/>
      <c r="AE75" s="80"/>
      <c r="AF75" s="80"/>
      <c r="AG75" s="80"/>
      <c r="AH75" s="2"/>
      <c r="AI75" s="2"/>
    </row>
    <row r="76" spans="1:35" ht="38.25" customHeight="1" thickBot="1" x14ac:dyDescent="0.2">
      <c r="D76" s="124" t="s">
        <v>104</v>
      </c>
      <c r="Y76" s="87"/>
      <c r="Z76" s="193">
        <f>SUMPRODUCT((MOD(ROW(Z$9:Z$74),2)=0)*(Z$9:Z$74&lt;&gt;""))</f>
        <v>0</v>
      </c>
      <c r="AE76" s="80"/>
      <c r="AF76" s="80"/>
      <c r="AG76" s="80"/>
      <c r="AH76" s="2"/>
      <c r="AI76" s="2"/>
    </row>
    <row r="77" spans="1:35" x14ac:dyDescent="0.15">
      <c r="D77" s="49" t="str">
        <f>IF(D75=様式１!R44,"様式1の合計人数と一致","※ 様式1の合計と不一致。人数を確認してください。")</f>
        <v>様式1の合計人数と一致</v>
      </c>
      <c r="AE77" s="80"/>
      <c r="AF77" s="80"/>
      <c r="AG77" s="80"/>
      <c r="AH77" s="2"/>
      <c r="AI77" s="2"/>
    </row>
    <row r="78" spans="1:35" x14ac:dyDescent="0.15">
      <c r="AE78" s="80"/>
      <c r="AF78" s="80"/>
      <c r="AG78" s="80"/>
      <c r="AH78" s="2"/>
      <c r="AI78" s="2"/>
    </row>
    <row r="79" spans="1:35" ht="15.75" customHeight="1" x14ac:dyDescent="0.15">
      <c r="C79" s="120" t="s">
        <v>212</v>
      </c>
      <c r="D79" s="202">
        <f>SUMIF($C$9:$C$76,C79,$D$9:$D$76)</f>
        <v>0</v>
      </c>
      <c r="E79" s="49" t="str">
        <f>IF($D79=様式１!T$44,"様式1の来県日：17日(木)の計と一致","？ 様式1の来県日：17日(木)の計と不一致")</f>
        <v>様式1の来県日：17日(木)の計と一致</v>
      </c>
      <c r="AE79" s="80"/>
      <c r="AF79" s="80"/>
      <c r="AG79" s="80"/>
      <c r="AH79" s="2"/>
      <c r="AI79" s="2"/>
    </row>
    <row r="80" spans="1:35" ht="15.75" customHeight="1" x14ac:dyDescent="0.15">
      <c r="C80" s="120" t="s">
        <v>213</v>
      </c>
      <c r="D80" s="202">
        <f>SUMIF($C$9:$C$76,C80,$D$9:$D$76)</f>
        <v>0</v>
      </c>
      <c r="E80" s="49" t="str">
        <f>IF($D80=様式１!U$44,"様式1の来県日：18日(金)の計と一致","？ 様式1の来県日：18日(金)の計と不一致")</f>
        <v>様式1の来県日：18日(金)の計と一致</v>
      </c>
      <c r="AE80" s="80"/>
      <c r="AF80" s="80"/>
      <c r="AG80" s="80"/>
      <c r="AH80" s="2"/>
      <c r="AI80" s="2"/>
    </row>
    <row r="81" spans="1:35" ht="15.75" customHeight="1" x14ac:dyDescent="0.15">
      <c r="C81" s="120" t="s">
        <v>214</v>
      </c>
      <c r="D81" s="202">
        <f>SUMIF($C$9:$C$76,C81,$D$9:$D$76)</f>
        <v>0</v>
      </c>
      <c r="E81" s="49" t="str">
        <f>IF($D81=様式１!V$44,"様式1の来県日：19日(土)の計と一致","？ 様式1の来県日：19日(土)の計と不一致")</f>
        <v>様式1の来県日：19日(土)の計と一致</v>
      </c>
      <c r="AE81" s="80"/>
      <c r="AF81" s="80"/>
      <c r="AG81" s="80"/>
      <c r="AH81" s="2"/>
      <c r="AI81" s="2"/>
    </row>
    <row r="82" spans="1:35" ht="15.75" customHeight="1" x14ac:dyDescent="0.15">
      <c r="C82" s="120" t="s">
        <v>215</v>
      </c>
      <c r="D82" s="202">
        <f>SUMIF($C$9:$C$76,C82,$D$9:$D$76)</f>
        <v>0</v>
      </c>
      <c r="E82" s="49" t="str">
        <f>IF($D82=様式１!W$44,"様式1の来県日：20日(日)の計と一致","？ 様式1の来県日：20日(日)の計と不一致")</f>
        <v>様式1の来県日：20日(日)の計と一致</v>
      </c>
      <c r="AE82" s="80"/>
      <c r="AF82" s="80"/>
      <c r="AG82" s="80"/>
      <c r="AH82" s="2"/>
      <c r="AI82" s="2"/>
    </row>
    <row r="83" spans="1:35" ht="15.75" customHeight="1" x14ac:dyDescent="0.15">
      <c r="C83" s="120" t="s">
        <v>216</v>
      </c>
      <c r="D83" s="202">
        <f>SUMIF($C$9:$C$76,C83,$D$9:$D$76)</f>
        <v>0</v>
      </c>
      <c r="E83" s="49" t="str">
        <f>IF($D83=様式１!X$44,"様式1の来県日：21日(月)の計と一致","？ 様式1の来県日：21日(月)の計と不一致")</f>
        <v>様式1の来県日：21日(月)の計と一致</v>
      </c>
      <c r="AE83" s="80"/>
      <c r="AF83" s="80"/>
      <c r="AG83" s="80"/>
      <c r="AH83" s="2"/>
      <c r="AI83" s="2"/>
    </row>
    <row r="84" spans="1:35" x14ac:dyDescent="0.15">
      <c r="AE84" s="80"/>
      <c r="AF84" s="80"/>
      <c r="AG84" s="80"/>
      <c r="AH84" s="2"/>
      <c r="AI84" s="2"/>
    </row>
    <row r="85" spans="1:35" x14ac:dyDescent="0.15">
      <c r="A85" s="1"/>
      <c r="AE85" s="80"/>
      <c r="AF85" s="80"/>
      <c r="AG85" s="80"/>
      <c r="AH85" s="2"/>
      <c r="AI85" s="2"/>
    </row>
    <row r="86" spans="1:35" x14ac:dyDescent="0.15">
      <c r="A86" s="1"/>
      <c r="AE86" s="80"/>
      <c r="AF86" s="80"/>
      <c r="AG86" s="80"/>
      <c r="AH86" s="2"/>
      <c r="AI86" s="2"/>
    </row>
    <row r="87" spans="1:35" x14ac:dyDescent="0.15">
      <c r="A87" s="1"/>
      <c r="AE87" s="80"/>
      <c r="AF87" s="80"/>
      <c r="AG87" s="80"/>
      <c r="AH87" s="2"/>
      <c r="AI87" s="2"/>
    </row>
    <row r="88" spans="1:35" x14ac:dyDescent="0.15">
      <c r="A88" s="1"/>
      <c r="AE88" s="80"/>
      <c r="AF88" s="80"/>
      <c r="AG88" s="80"/>
      <c r="AH88" s="2"/>
      <c r="AI88" s="2"/>
    </row>
    <row r="89" spans="1:35" x14ac:dyDescent="0.15">
      <c r="A89" s="1"/>
      <c r="AE89" s="80"/>
      <c r="AF89" s="80"/>
      <c r="AG89" s="80"/>
      <c r="AH89" s="2"/>
      <c r="AI89" s="2"/>
    </row>
    <row r="90" spans="1:35" x14ac:dyDescent="0.15">
      <c r="A90" s="1"/>
      <c r="AE90" s="80"/>
      <c r="AF90" s="80"/>
      <c r="AG90" s="80"/>
      <c r="AH90" s="2"/>
      <c r="AI90" s="2"/>
    </row>
    <row r="91" spans="1:35" x14ac:dyDescent="0.15">
      <c r="A91" s="1"/>
      <c r="AE91" s="80"/>
      <c r="AF91" s="80"/>
      <c r="AG91" s="80"/>
      <c r="AH91" s="2"/>
      <c r="AI91" s="2"/>
    </row>
    <row r="92" spans="1:35" x14ac:dyDescent="0.15">
      <c r="A92" s="1"/>
      <c r="AE92" s="80"/>
      <c r="AG92" s="80"/>
      <c r="AH92" s="2"/>
      <c r="AI92" s="2"/>
    </row>
    <row r="93" spans="1:35" x14ac:dyDescent="0.15">
      <c r="A93" s="1"/>
      <c r="AE93" s="80"/>
      <c r="AG93" s="80"/>
      <c r="AH93" s="2"/>
      <c r="AI93" s="2"/>
    </row>
    <row r="94" spans="1:35" x14ac:dyDescent="0.15">
      <c r="A94" s="1"/>
      <c r="AE94" s="80"/>
      <c r="AG94" s="80"/>
      <c r="AH94" s="2"/>
      <c r="AI94" s="2"/>
    </row>
    <row r="95" spans="1:35" x14ac:dyDescent="0.15">
      <c r="A95" s="1"/>
      <c r="AE95" s="80"/>
      <c r="AG95" s="80"/>
      <c r="AH95" s="2"/>
      <c r="AI95" s="2"/>
    </row>
    <row r="96" spans="1:35" x14ac:dyDescent="0.15">
      <c r="A96" s="1"/>
      <c r="AE96" s="80"/>
      <c r="AG96" s="80"/>
      <c r="AH96" s="2"/>
      <c r="AI96" s="2"/>
    </row>
    <row r="97" spans="1:35" x14ac:dyDescent="0.15">
      <c r="A97" s="1"/>
      <c r="AE97" s="80"/>
      <c r="AG97" s="80"/>
      <c r="AH97" s="2"/>
      <c r="AI97" s="2"/>
    </row>
    <row r="98" spans="1:35" x14ac:dyDescent="0.15">
      <c r="A98" s="1"/>
      <c r="AE98" s="80"/>
      <c r="AG98" s="80"/>
      <c r="AH98" s="2"/>
    </row>
    <row r="99" spans="1:35" x14ac:dyDescent="0.15">
      <c r="AE99" s="80"/>
      <c r="AG99" s="80"/>
    </row>
  </sheetData>
  <mergeCells count="556">
    <mergeCell ref="A2:AA2"/>
    <mergeCell ref="U62:V62"/>
    <mergeCell ref="U63:V63"/>
    <mergeCell ref="U64:V64"/>
    <mergeCell ref="U65:V65"/>
    <mergeCell ref="U66:V66"/>
    <mergeCell ref="U73:V73"/>
    <mergeCell ref="U74:V74"/>
    <mergeCell ref="U51:V51"/>
    <mergeCell ref="U52:V52"/>
    <mergeCell ref="U53:V53"/>
    <mergeCell ref="U54:V54"/>
    <mergeCell ref="U55:V55"/>
    <mergeCell ref="U56:V56"/>
    <mergeCell ref="U57:V57"/>
    <mergeCell ref="U58:V58"/>
    <mergeCell ref="U59:V59"/>
    <mergeCell ref="U32:V32"/>
    <mergeCell ref="U33:V33"/>
    <mergeCell ref="U36:V36"/>
    <mergeCell ref="U37:V37"/>
    <mergeCell ref="U38:V38"/>
    <mergeCell ref="U39:V39"/>
    <mergeCell ref="U40:V40"/>
    <mergeCell ref="A75:B75"/>
    <mergeCell ref="F59:G59"/>
    <mergeCell ref="J59:K59"/>
    <mergeCell ref="N59:O59"/>
    <mergeCell ref="R59:S59"/>
    <mergeCell ref="H60:I60"/>
    <mergeCell ref="L60:M60"/>
    <mergeCell ref="P60:Q60"/>
    <mergeCell ref="F63:G63"/>
    <mergeCell ref="J63:K63"/>
    <mergeCell ref="N63:O63"/>
    <mergeCell ref="R63:S63"/>
    <mergeCell ref="H64:I64"/>
    <mergeCell ref="L64:M64"/>
    <mergeCell ref="P64:Q64"/>
    <mergeCell ref="F61:G61"/>
    <mergeCell ref="J61:K61"/>
    <mergeCell ref="N61:O61"/>
    <mergeCell ref="H74:I74"/>
    <mergeCell ref="L74:M74"/>
    <mergeCell ref="P74:Q74"/>
    <mergeCell ref="A73:A74"/>
    <mergeCell ref="H66:I66"/>
    <mergeCell ref="L66:M66"/>
    <mergeCell ref="H54:I54"/>
    <mergeCell ref="L54:M54"/>
    <mergeCell ref="P54:Q54"/>
    <mergeCell ref="Y59:Y60"/>
    <mergeCell ref="F65:G65"/>
    <mergeCell ref="N65:O65"/>
    <mergeCell ref="R65:S65"/>
    <mergeCell ref="J57:K57"/>
    <mergeCell ref="N57:O57"/>
    <mergeCell ref="R57:S57"/>
    <mergeCell ref="H58:I58"/>
    <mergeCell ref="L58:M58"/>
    <mergeCell ref="P58:Q58"/>
    <mergeCell ref="U60:V60"/>
    <mergeCell ref="U61:V61"/>
    <mergeCell ref="Y61:Y62"/>
    <mergeCell ref="P66:Q66"/>
    <mergeCell ref="F55:G55"/>
    <mergeCell ref="J55:K55"/>
    <mergeCell ref="N55:O55"/>
    <mergeCell ref="R55:S55"/>
    <mergeCell ref="H56:I56"/>
    <mergeCell ref="L56:M56"/>
    <mergeCell ref="P56:Q56"/>
    <mergeCell ref="F57:G57"/>
    <mergeCell ref="L52:M52"/>
    <mergeCell ref="P52:Q52"/>
    <mergeCell ref="Y53:Y54"/>
    <mergeCell ref="F47:G47"/>
    <mergeCell ref="J47:K47"/>
    <mergeCell ref="N47:O47"/>
    <mergeCell ref="R47:S47"/>
    <mergeCell ref="H48:I48"/>
    <mergeCell ref="L48:M48"/>
    <mergeCell ref="P48:Q48"/>
    <mergeCell ref="F49:G49"/>
    <mergeCell ref="J49:K49"/>
    <mergeCell ref="N49:O49"/>
    <mergeCell ref="R49:S49"/>
    <mergeCell ref="H50:I50"/>
    <mergeCell ref="L50:M50"/>
    <mergeCell ref="P50:Q50"/>
    <mergeCell ref="X49:X50"/>
    <mergeCell ref="U47:V47"/>
    <mergeCell ref="U48:V48"/>
    <mergeCell ref="F53:G53"/>
    <mergeCell ref="J53:K53"/>
    <mergeCell ref="N53:O53"/>
    <mergeCell ref="R53:S53"/>
    <mergeCell ref="P36:Q36"/>
    <mergeCell ref="X35:X36"/>
    <mergeCell ref="U35:V35"/>
    <mergeCell ref="X47:X48"/>
    <mergeCell ref="N43:O43"/>
    <mergeCell ref="R43:S43"/>
    <mergeCell ref="H44:I44"/>
    <mergeCell ref="L44:M44"/>
    <mergeCell ref="P44:Q44"/>
    <mergeCell ref="U42:V42"/>
    <mergeCell ref="U43:V43"/>
    <mergeCell ref="U44:V44"/>
    <mergeCell ref="J37:K37"/>
    <mergeCell ref="N37:O37"/>
    <mergeCell ref="R37:S37"/>
    <mergeCell ref="H38:I38"/>
    <mergeCell ref="L38:M38"/>
    <mergeCell ref="P38:Q38"/>
    <mergeCell ref="U45:V45"/>
    <mergeCell ref="U46:V46"/>
    <mergeCell ref="H16:I16"/>
    <mergeCell ref="L16:M16"/>
    <mergeCell ref="P16:Q16"/>
    <mergeCell ref="H10:I10"/>
    <mergeCell ref="L10:M10"/>
    <mergeCell ref="P10:Q10"/>
    <mergeCell ref="U30:V30"/>
    <mergeCell ref="U41:V41"/>
    <mergeCell ref="U21:V21"/>
    <mergeCell ref="U22:V22"/>
    <mergeCell ref="U31:V31"/>
    <mergeCell ref="H24:I24"/>
    <mergeCell ref="L24:M24"/>
    <mergeCell ref="P24:Q24"/>
    <mergeCell ref="U27:V27"/>
    <mergeCell ref="U28:V28"/>
    <mergeCell ref="U29:V29"/>
    <mergeCell ref="H30:I30"/>
    <mergeCell ref="L30:M30"/>
    <mergeCell ref="P30:Q30"/>
    <mergeCell ref="N21:O21"/>
    <mergeCell ref="R21:S21"/>
    <mergeCell ref="H22:I22"/>
    <mergeCell ref="L36:M36"/>
    <mergeCell ref="P14:Q14"/>
    <mergeCell ref="X13:X14"/>
    <mergeCell ref="U17:V17"/>
    <mergeCell ref="U18:V18"/>
    <mergeCell ref="U9:V9"/>
    <mergeCell ref="U10:V10"/>
    <mergeCell ref="U12:V12"/>
    <mergeCell ref="U11:V11"/>
    <mergeCell ref="U13:V13"/>
    <mergeCell ref="U14:V14"/>
    <mergeCell ref="R15:S15"/>
    <mergeCell ref="U16:V16"/>
    <mergeCell ref="U15:V15"/>
    <mergeCell ref="X5:Z5"/>
    <mergeCell ref="U5:W6"/>
    <mergeCell ref="T5:T6"/>
    <mergeCell ref="F9:G9"/>
    <mergeCell ref="J9:K9"/>
    <mergeCell ref="N9:O9"/>
    <mergeCell ref="R9:S9"/>
    <mergeCell ref="N6:O6"/>
    <mergeCell ref="P6:Q6"/>
    <mergeCell ref="P8:Q8"/>
    <mergeCell ref="R6:S6"/>
    <mergeCell ref="R7:S7"/>
    <mergeCell ref="E5:S5"/>
    <mergeCell ref="U7:V7"/>
    <mergeCell ref="Y6:Y8"/>
    <mergeCell ref="Y9:Y10"/>
    <mergeCell ref="U8:V8"/>
    <mergeCell ref="Z7:Z8"/>
    <mergeCell ref="B73:B74"/>
    <mergeCell ref="C73:C74"/>
    <mergeCell ref="D73:D74"/>
    <mergeCell ref="AA63:AA64"/>
    <mergeCell ref="A65:A66"/>
    <mergeCell ref="B65:B66"/>
    <mergeCell ref="C65:C66"/>
    <mergeCell ref="D65:D66"/>
    <mergeCell ref="X63:X64"/>
    <mergeCell ref="A63:A64"/>
    <mergeCell ref="B63:B64"/>
    <mergeCell ref="C63:C64"/>
    <mergeCell ref="D63:D64"/>
    <mergeCell ref="AA73:AA74"/>
    <mergeCell ref="X73:X74"/>
    <mergeCell ref="X65:X66"/>
    <mergeCell ref="AA65:AA66"/>
    <mergeCell ref="F73:G73"/>
    <mergeCell ref="J73:K73"/>
    <mergeCell ref="N73:O73"/>
    <mergeCell ref="R73:S73"/>
    <mergeCell ref="J65:K65"/>
    <mergeCell ref="Y63:Y64"/>
    <mergeCell ref="Y65:Y66"/>
    <mergeCell ref="A61:A62"/>
    <mergeCell ref="B61:B62"/>
    <mergeCell ref="C61:C62"/>
    <mergeCell ref="D61:D62"/>
    <mergeCell ref="AA57:AA58"/>
    <mergeCell ref="A59:A60"/>
    <mergeCell ref="B59:B60"/>
    <mergeCell ref="C59:C60"/>
    <mergeCell ref="D59:D60"/>
    <mergeCell ref="X57:X58"/>
    <mergeCell ref="A57:A58"/>
    <mergeCell ref="B57:B58"/>
    <mergeCell ref="C57:C58"/>
    <mergeCell ref="D57:D58"/>
    <mergeCell ref="AA61:AA62"/>
    <mergeCell ref="X61:X62"/>
    <mergeCell ref="X59:X60"/>
    <mergeCell ref="AA59:AA60"/>
    <mergeCell ref="R61:S61"/>
    <mergeCell ref="H62:I62"/>
    <mergeCell ref="L62:M62"/>
    <mergeCell ref="P62:Q62"/>
    <mergeCell ref="Y57:Y58"/>
    <mergeCell ref="A55:A56"/>
    <mergeCell ref="B55:B56"/>
    <mergeCell ref="C55:C56"/>
    <mergeCell ref="D55:D56"/>
    <mergeCell ref="AA51:AA52"/>
    <mergeCell ref="A53:A54"/>
    <mergeCell ref="B53:B54"/>
    <mergeCell ref="C53:C54"/>
    <mergeCell ref="D53:D54"/>
    <mergeCell ref="X51:X52"/>
    <mergeCell ref="A51:A52"/>
    <mergeCell ref="B51:B52"/>
    <mergeCell ref="C51:C52"/>
    <mergeCell ref="D51:D52"/>
    <mergeCell ref="AA55:AA56"/>
    <mergeCell ref="X55:X56"/>
    <mergeCell ref="X53:X54"/>
    <mergeCell ref="AA53:AA54"/>
    <mergeCell ref="F51:G51"/>
    <mergeCell ref="J51:K51"/>
    <mergeCell ref="N51:O51"/>
    <mergeCell ref="R51:S51"/>
    <mergeCell ref="Y51:Y52"/>
    <mergeCell ref="H52:I52"/>
    <mergeCell ref="AA47:AA48"/>
    <mergeCell ref="A49:A50"/>
    <mergeCell ref="B49:B50"/>
    <mergeCell ref="C49:C50"/>
    <mergeCell ref="D49:D50"/>
    <mergeCell ref="AA45:AA46"/>
    <mergeCell ref="A47:A48"/>
    <mergeCell ref="B47:B48"/>
    <mergeCell ref="C47:C48"/>
    <mergeCell ref="D47:D48"/>
    <mergeCell ref="X45:X46"/>
    <mergeCell ref="AA49:AA50"/>
    <mergeCell ref="F45:G45"/>
    <mergeCell ref="J45:K45"/>
    <mergeCell ref="N45:O45"/>
    <mergeCell ref="R45:S45"/>
    <mergeCell ref="H46:I46"/>
    <mergeCell ref="L46:M46"/>
    <mergeCell ref="P46:Q46"/>
    <mergeCell ref="U49:V49"/>
    <mergeCell ref="U50:V50"/>
    <mergeCell ref="Y47:Y48"/>
    <mergeCell ref="Y49:Y50"/>
    <mergeCell ref="AA43:AA44"/>
    <mergeCell ref="A45:A46"/>
    <mergeCell ref="B45:B46"/>
    <mergeCell ref="C45:C46"/>
    <mergeCell ref="D45:D46"/>
    <mergeCell ref="X43:X44"/>
    <mergeCell ref="X41:X42"/>
    <mergeCell ref="AA41:AA42"/>
    <mergeCell ref="A43:A44"/>
    <mergeCell ref="B43:B44"/>
    <mergeCell ref="C43:C44"/>
    <mergeCell ref="D43:D44"/>
    <mergeCell ref="F41:G41"/>
    <mergeCell ref="J41:K41"/>
    <mergeCell ref="N41:O41"/>
    <mergeCell ref="R41:S41"/>
    <mergeCell ref="H42:I42"/>
    <mergeCell ref="L42:M42"/>
    <mergeCell ref="P42:Q42"/>
    <mergeCell ref="F43:G43"/>
    <mergeCell ref="J43:K43"/>
    <mergeCell ref="Y43:Y44"/>
    <mergeCell ref="Y45:Y46"/>
    <mergeCell ref="AA39:AA40"/>
    <mergeCell ref="A41:A42"/>
    <mergeCell ref="B41:B42"/>
    <mergeCell ref="C41:C42"/>
    <mergeCell ref="D41:D42"/>
    <mergeCell ref="X39:X40"/>
    <mergeCell ref="AA37:AA38"/>
    <mergeCell ref="A39:A40"/>
    <mergeCell ref="B39:B40"/>
    <mergeCell ref="C39:C40"/>
    <mergeCell ref="D39:D40"/>
    <mergeCell ref="X37:X38"/>
    <mergeCell ref="Y37:Y38"/>
    <mergeCell ref="Y39:Y40"/>
    <mergeCell ref="Y41:Y42"/>
    <mergeCell ref="F39:G39"/>
    <mergeCell ref="J39:K39"/>
    <mergeCell ref="N39:O39"/>
    <mergeCell ref="R39:S39"/>
    <mergeCell ref="H40:I40"/>
    <mergeCell ref="L40:M40"/>
    <mergeCell ref="P40:Q40"/>
    <mergeCell ref="F37:G37"/>
    <mergeCell ref="AA35:AA36"/>
    <mergeCell ref="A37:A38"/>
    <mergeCell ref="B37:B38"/>
    <mergeCell ref="C37:C38"/>
    <mergeCell ref="D37:D38"/>
    <mergeCell ref="AA33:AA34"/>
    <mergeCell ref="A35:A36"/>
    <mergeCell ref="B35:B36"/>
    <mergeCell ref="C35:C36"/>
    <mergeCell ref="D35:D36"/>
    <mergeCell ref="X33:X34"/>
    <mergeCell ref="F33:G33"/>
    <mergeCell ref="J33:K33"/>
    <mergeCell ref="N33:O33"/>
    <mergeCell ref="R33:S33"/>
    <mergeCell ref="H34:I34"/>
    <mergeCell ref="L34:M34"/>
    <mergeCell ref="P34:Q34"/>
    <mergeCell ref="F35:G35"/>
    <mergeCell ref="J35:K35"/>
    <mergeCell ref="N35:O35"/>
    <mergeCell ref="R35:S35"/>
    <mergeCell ref="Y35:Y36"/>
    <mergeCell ref="H36:I36"/>
    <mergeCell ref="AA31:AA32"/>
    <mergeCell ref="A33:A34"/>
    <mergeCell ref="B33:B34"/>
    <mergeCell ref="C33:C34"/>
    <mergeCell ref="D33:D34"/>
    <mergeCell ref="X31:X32"/>
    <mergeCell ref="X29:X30"/>
    <mergeCell ref="AA29:AA30"/>
    <mergeCell ref="A31:A32"/>
    <mergeCell ref="B31:B32"/>
    <mergeCell ref="C31:C32"/>
    <mergeCell ref="D31:D32"/>
    <mergeCell ref="F31:G31"/>
    <mergeCell ref="J31:K31"/>
    <mergeCell ref="N31:O31"/>
    <mergeCell ref="R31:S31"/>
    <mergeCell ref="H32:I32"/>
    <mergeCell ref="L32:M32"/>
    <mergeCell ref="P32:Q32"/>
    <mergeCell ref="U34:V34"/>
    <mergeCell ref="Y31:Y32"/>
    <mergeCell ref="Y33:Y34"/>
    <mergeCell ref="AA27:AA28"/>
    <mergeCell ref="A29:A30"/>
    <mergeCell ref="B29:B30"/>
    <mergeCell ref="C29:C30"/>
    <mergeCell ref="D29:D30"/>
    <mergeCell ref="X27:X28"/>
    <mergeCell ref="A27:A28"/>
    <mergeCell ref="B27:B28"/>
    <mergeCell ref="C27:C28"/>
    <mergeCell ref="D27:D28"/>
    <mergeCell ref="F27:G27"/>
    <mergeCell ref="J27:K27"/>
    <mergeCell ref="N27:O27"/>
    <mergeCell ref="R27:S27"/>
    <mergeCell ref="H28:I28"/>
    <mergeCell ref="L28:M28"/>
    <mergeCell ref="P28:Q28"/>
    <mergeCell ref="Y29:Y30"/>
    <mergeCell ref="F29:G29"/>
    <mergeCell ref="J29:K29"/>
    <mergeCell ref="N29:O29"/>
    <mergeCell ref="R29:S29"/>
    <mergeCell ref="AA23:AA24"/>
    <mergeCell ref="A23:A24"/>
    <mergeCell ref="B23:B24"/>
    <mergeCell ref="C23:C24"/>
    <mergeCell ref="D23:D24"/>
    <mergeCell ref="F23:G23"/>
    <mergeCell ref="X23:X24"/>
    <mergeCell ref="U23:V23"/>
    <mergeCell ref="U24:V24"/>
    <mergeCell ref="J23:K23"/>
    <mergeCell ref="N23:O23"/>
    <mergeCell ref="R23:S23"/>
    <mergeCell ref="AA21:AA22"/>
    <mergeCell ref="X21:X22"/>
    <mergeCell ref="X19:X20"/>
    <mergeCell ref="AA19:AA20"/>
    <mergeCell ref="A21:A22"/>
    <mergeCell ref="B21:B22"/>
    <mergeCell ref="C21:C22"/>
    <mergeCell ref="D21:D22"/>
    <mergeCell ref="F19:G19"/>
    <mergeCell ref="J19:K19"/>
    <mergeCell ref="N19:O19"/>
    <mergeCell ref="R19:S19"/>
    <mergeCell ref="H20:I20"/>
    <mergeCell ref="L20:M20"/>
    <mergeCell ref="P20:Q20"/>
    <mergeCell ref="F21:G21"/>
    <mergeCell ref="J21:K21"/>
    <mergeCell ref="L22:M22"/>
    <mergeCell ref="P22:Q22"/>
    <mergeCell ref="AA17:AA18"/>
    <mergeCell ref="A19:A20"/>
    <mergeCell ref="B19:B20"/>
    <mergeCell ref="C19:C20"/>
    <mergeCell ref="D19:D20"/>
    <mergeCell ref="X17:X18"/>
    <mergeCell ref="AA15:AA16"/>
    <mergeCell ref="A17:A18"/>
    <mergeCell ref="B17:B18"/>
    <mergeCell ref="C17:C18"/>
    <mergeCell ref="D17:D18"/>
    <mergeCell ref="X15:X16"/>
    <mergeCell ref="U19:V19"/>
    <mergeCell ref="U20:V20"/>
    <mergeCell ref="F17:G17"/>
    <mergeCell ref="J17:K17"/>
    <mergeCell ref="N17:O17"/>
    <mergeCell ref="R17:S17"/>
    <mergeCell ref="H18:I18"/>
    <mergeCell ref="L18:M18"/>
    <mergeCell ref="P18:Q18"/>
    <mergeCell ref="F15:G15"/>
    <mergeCell ref="J15:K15"/>
    <mergeCell ref="N15:O15"/>
    <mergeCell ref="AA13:AA14"/>
    <mergeCell ref="A15:A16"/>
    <mergeCell ref="B15:B16"/>
    <mergeCell ref="C15:C16"/>
    <mergeCell ref="D15:D16"/>
    <mergeCell ref="X11:X12"/>
    <mergeCell ref="AA11:AA12"/>
    <mergeCell ref="A13:B14"/>
    <mergeCell ref="C13:C14"/>
    <mergeCell ref="D13:D14"/>
    <mergeCell ref="F11:G11"/>
    <mergeCell ref="J11:K11"/>
    <mergeCell ref="N11:O11"/>
    <mergeCell ref="R11:S11"/>
    <mergeCell ref="H12:I12"/>
    <mergeCell ref="L12:M12"/>
    <mergeCell ref="P12:Q12"/>
    <mergeCell ref="F13:G13"/>
    <mergeCell ref="J13:K13"/>
    <mergeCell ref="N13:O13"/>
    <mergeCell ref="R13:S13"/>
    <mergeCell ref="Y11:Y12"/>
    <mergeCell ref="H14:I14"/>
    <mergeCell ref="L14:M14"/>
    <mergeCell ref="A4:B4"/>
    <mergeCell ref="C4:D4"/>
    <mergeCell ref="A5:B8"/>
    <mergeCell ref="C5:C8"/>
    <mergeCell ref="D5:D8"/>
    <mergeCell ref="AA5:AA8"/>
    <mergeCell ref="AA9:AA10"/>
    <mergeCell ref="A11:B12"/>
    <mergeCell ref="C11:C12"/>
    <mergeCell ref="D11:D12"/>
    <mergeCell ref="X9:X10"/>
    <mergeCell ref="N7:O7"/>
    <mergeCell ref="A9:B10"/>
    <mergeCell ref="C9:C10"/>
    <mergeCell ref="D9:D10"/>
    <mergeCell ref="F6:G6"/>
    <mergeCell ref="F7:G7"/>
    <mergeCell ref="H6:I6"/>
    <mergeCell ref="H8:I8"/>
    <mergeCell ref="J6:K6"/>
    <mergeCell ref="L6:M6"/>
    <mergeCell ref="J7:K7"/>
    <mergeCell ref="L8:M8"/>
    <mergeCell ref="X7:X8"/>
    <mergeCell ref="Y73:Y74"/>
    <mergeCell ref="Y13:Y14"/>
    <mergeCell ref="Y15:Y16"/>
    <mergeCell ref="Y17:Y18"/>
    <mergeCell ref="Y19:Y20"/>
    <mergeCell ref="Y21:Y22"/>
    <mergeCell ref="Y23:Y24"/>
    <mergeCell ref="Y27:Y28"/>
    <mergeCell ref="Y25:Y26"/>
    <mergeCell ref="Y55:Y56"/>
    <mergeCell ref="AA25:AA26"/>
    <mergeCell ref="H26:I26"/>
    <mergeCell ref="L26:M26"/>
    <mergeCell ref="P26:Q26"/>
    <mergeCell ref="U26:V26"/>
    <mergeCell ref="A25:A26"/>
    <mergeCell ref="B25:B26"/>
    <mergeCell ref="C25:C26"/>
    <mergeCell ref="D25:D26"/>
    <mergeCell ref="F25:G25"/>
    <mergeCell ref="J25:K25"/>
    <mergeCell ref="N25:O25"/>
    <mergeCell ref="R25:S25"/>
    <mergeCell ref="U25:V25"/>
    <mergeCell ref="X25:X26"/>
    <mergeCell ref="A67:A68"/>
    <mergeCell ref="B67:B68"/>
    <mergeCell ref="C67:C68"/>
    <mergeCell ref="D67:D68"/>
    <mergeCell ref="F67:G67"/>
    <mergeCell ref="J67:K67"/>
    <mergeCell ref="N67:O67"/>
    <mergeCell ref="R67:S67"/>
    <mergeCell ref="U67:V67"/>
    <mergeCell ref="A69:A70"/>
    <mergeCell ref="B69:B70"/>
    <mergeCell ref="C69:C70"/>
    <mergeCell ref="D69:D70"/>
    <mergeCell ref="F69:G69"/>
    <mergeCell ref="J69:K69"/>
    <mergeCell ref="N69:O69"/>
    <mergeCell ref="R69:S69"/>
    <mergeCell ref="U69:V69"/>
    <mergeCell ref="H70:I70"/>
    <mergeCell ref="L70:M70"/>
    <mergeCell ref="P70:Q70"/>
    <mergeCell ref="U70:V70"/>
    <mergeCell ref="X67:X68"/>
    <mergeCell ref="Y67:Y68"/>
    <mergeCell ref="AA67:AA68"/>
    <mergeCell ref="H68:I68"/>
    <mergeCell ref="L68:M68"/>
    <mergeCell ref="P68:Q68"/>
    <mergeCell ref="U68:V68"/>
    <mergeCell ref="X69:X70"/>
    <mergeCell ref="Y69:Y70"/>
    <mergeCell ref="AA69:AA70"/>
    <mergeCell ref="X71:X72"/>
    <mergeCell ref="Y71:Y72"/>
    <mergeCell ref="AA71:AA72"/>
    <mergeCell ref="H72:I72"/>
    <mergeCell ref="L72:M72"/>
    <mergeCell ref="P72:Q72"/>
    <mergeCell ref="U72:V72"/>
    <mergeCell ref="A71:A72"/>
    <mergeCell ref="B71:B72"/>
    <mergeCell ref="C71:C72"/>
    <mergeCell ref="D71:D72"/>
    <mergeCell ref="F71:G71"/>
    <mergeCell ref="J71:K71"/>
    <mergeCell ref="N71:O71"/>
    <mergeCell ref="R71:S71"/>
    <mergeCell ref="U71:V71"/>
  </mergeCells>
  <phoneticPr fontId="1"/>
  <conditionalFormatting sqref="D77">
    <cfRule type="cellIs" dxfId="3" priority="7" operator="equal">
      <formula>"※ 様式1の合計と不一致。人数を確認してください。"</formula>
    </cfRule>
  </conditionalFormatting>
  <conditionalFormatting sqref="E79:E83">
    <cfRule type="expression" dxfId="2" priority="1">
      <formula>MID(E79,1,1)="？"</formula>
    </cfRule>
  </conditionalFormatting>
  <dataValidations count="4">
    <dataValidation type="list" allowBlank="1" showInputMessage="1" showErrorMessage="1" sqref="G10 K72 G72 S72 O72 K70 G70 S70 O70 O68 G68 K68 S68 G66 K34 G34 O34 S66 O66 K66 S12 K12 G12 O10 S10 S26 G26 K26 O26 G14 K14 O14 S14 G16 K16 O16 S16 G18 K18 O18 S18 G20 G22 G24 K10 G28 G30 G32 O36 O64 G38 G40 G42 G44 G46 G48 G50 G52 G54 G56 G58 G60 G62 G74 O12 K20 K22 K24 K28 K30 K32 K36 G64 K38 K40 K42 K44 K46 K48 K50 K52 K54 K56 K58 K60 K62 O74 O20 O22 O24 O28 O30 O32 G36 K74 O38 O40 O42 O44 O46 O48 O50 O52 O54 O56 O58 O60 O62 K64 S20 S22 S24 S28 S30 S32 S34 S36 S38 S40 S42 S44 S46 S48 S50 S52 S54 S56 S58 S60 S62 S64 S74" xr:uid="{00000000-0002-0000-0100-000000000000}">
      <formula1>$AE$9:$AE$13</formula1>
    </dataValidation>
    <dataValidation type="list" allowBlank="1" showInputMessage="1" showErrorMessage="1" sqref="C9:C74" xr:uid="{00000000-0002-0000-0100-000002000000}">
      <formula1>$AC$9:$AC$14</formula1>
    </dataValidation>
    <dataValidation type="list" allowBlank="1" showInputMessage="1" showErrorMessage="1" sqref="F9:G9 F25:G25 R25:S25 J25:K25 N25:O25 R9:S9 N61:O61 N13:O13 N15:O15 R17:S17 J17:K17 N17:O17 J9:K9 N9:O9 J63:K63 N65:O65 F13:G13 R13:S13 J13:K13 F15:G15 R15:S15 J15:K15 F17:G17 F19:G19 F21:G21 F23:G23 F27:G27 F29:G29 F31:G31 F35:G35 J73:K73 F37:G37 F39:G39 F41:G41 F43:G43 F45:G45 F47:G47 F49:G49 F51:G51 F53:G53 F55:G55 F57:G57 F59:G59 F61:G61 N73:O73 F65:G65 R19:S19 R21:S21 R23:S23 R27:S27 R29:S29 R31:S31 R33:S33 R35:S35 R37:S37 R39:S39 R41:S41 R43:S43 R45:S45 R47:S47 R49:S49 R51:S51 R53:S53 R55:S55 R57:S57 R59:S59 R61:S61 R63:S63 R65:S65 R73:S73 J19:K19 J21:K21 J23:K23 J27:K27 J29:K29 J31:K31 J35:K35 F63:G63 J37:K37 J39:K39 J41:K41 J43:K43 J45:K45 J47:K47 J49:K49 J51:K51 J53:K53 J55:K55 J57:K57 J59:K59 J61:K61 F73:G73 J65:K65 N19:O19 N21:O21 N23:O23 N27:O27 N29:O29 N31:O31 N35:O35 N63:O63 N37:O37 N39:O39 N41:O41 N43:O43 N45:O45 N47:O47 N49:O49 N51:O51 N53:O53 N55:O55 N57:O57 N59:O59 F11:G11 R11:S11 J11:K11 N11:O11 F33:G33 J33:K33 N33:O33 J67:K67 N69:O69 F69:G69 R67:S67 R69:S69 F67:G67 J69:K69 N67:O67 N71:O71 F71:G71 R71:S71 J71:K71" xr:uid="{00000000-0002-0000-0100-000004000000}">
      <formula1>$AD$9:$AD$15</formula1>
    </dataValidation>
    <dataValidation type="list" allowBlank="1" showInputMessage="1" showErrorMessage="1" sqref="T10 T12 T14 T16 T18 T20 T22 T24 T26 T28 T30 T32 T34 T36 T38 T40 T42 T44 T46 T48 T50 T52 T54 T56 T58 T60 T62 T64 T66 T68 T70 T72 T74" xr:uid="{00000000-0002-0000-0100-000003000000}">
      <formula1>$AF$9:$AF$19</formula1>
    </dataValidation>
  </dataValidations>
  <pageMargins left="0.59055118110236227" right="0.19685039370078741" top="0.39370078740157483" bottom="0.39370078740157483" header="0.39370078740157483" footer="0.19685039370078741"/>
  <pageSetup paperSize="8" scale="4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W65"/>
  <sheetViews>
    <sheetView view="pageBreakPreview" zoomScale="70" zoomScaleNormal="100" zoomScaleSheetLayoutView="70" workbookViewId="0">
      <pane xSplit="2" ySplit="8" topLeftCell="C24" activePane="bottomRight" state="frozen"/>
      <selection activeCell="C9" sqref="C9:C10"/>
      <selection pane="topRight" activeCell="C9" sqref="C9:C10"/>
      <selection pane="bottomLeft" activeCell="C9" sqref="C9:C10"/>
      <selection pane="bottomRight" activeCell="H41" sqref="H41"/>
    </sheetView>
  </sheetViews>
  <sheetFormatPr defaultColWidth="9" defaultRowHeight="13.5" x14ac:dyDescent="0.15"/>
  <cols>
    <col min="1" max="1" width="3.125" style="2" customWidth="1"/>
    <col min="2" max="2" width="20.125" style="1" customWidth="1"/>
    <col min="3" max="3" width="13.625" style="1" customWidth="1"/>
    <col min="4" max="4" width="7.625" style="1" customWidth="1"/>
    <col min="5" max="5" width="25.625" style="1" customWidth="1"/>
    <col min="6" max="6" width="17.125" style="1" customWidth="1"/>
    <col min="7" max="7" width="12.875" style="1" customWidth="1"/>
    <col min="8" max="8" width="16.625" style="1" customWidth="1"/>
    <col min="9" max="9" width="25.625" style="1" customWidth="1"/>
    <col min="10" max="10" width="15.625" style="1" customWidth="1"/>
    <col min="11" max="11" width="25.625" style="1" customWidth="1"/>
    <col min="12" max="12" width="15.625" style="1" customWidth="1"/>
    <col min="13" max="13" width="14.125" style="1" customWidth="1"/>
    <col min="14" max="14" width="18.625" style="1" customWidth="1"/>
    <col min="15" max="15" width="9" style="1"/>
    <col min="16" max="16" width="11.25" style="1" bestFit="1" customWidth="1"/>
    <col min="17" max="17" width="20" style="1" bestFit="1" customWidth="1"/>
    <col min="18" max="18" width="27.75" style="1" bestFit="1" customWidth="1"/>
    <col min="19" max="19" width="19" style="1" bestFit="1" customWidth="1"/>
    <col min="20" max="20" width="20" style="1" bestFit="1" customWidth="1"/>
    <col min="21" max="21" width="18" style="1" bestFit="1" customWidth="1"/>
    <col min="22" max="22" width="8.125" style="1" customWidth="1"/>
    <col min="23" max="16384" width="9" style="1"/>
  </cols>
  <sheetData>
    <row r="1" spans="1:23" s="72" customFormat="1" ht="8.25" customHeight="1" x14ac:dyDescent="0.15">
      <c r="M1" s="73"/>
      <c r="N1" s="73"/>
      <c r="O1" s="73"/>
      <c r="P1" s="73"/>
      <c r="Q1" s="73"/>
      <c r="R1" s="73"/>
    </row>
    <row r="2" spans="1:23" s="2" customFormat="1" ht="24" customHeight="1" x14ac:dyDescent="0.15">
      <c r="A2" s="501" t="s">
        <v>168</v>
      </c>
      <c r="B2" s="501"/>
      <c r="C2" s="501"/>
      <c r="D2" s="501"/>
      <c r="E2" s="501"/>
      <c r="F2" s="501"/>
      <c r="G2" s="501"/>
      <c r="H2" s="501"/>
      <c r="I2" s="501"/>
      <c r="J2" s="501"/>
      <c r="K2" s="501"/>
      <c r="L2" s="501"/>
      <c r="M2" s="501"/>
      <c r="N2" s="501"/>
    </row>
    <row r="3" spans="1:23" s="2" customFormat="1" ht="9" customHeight="1" x14ac:dyDescent="0.15">
      <c r="N3" s="74"/>
    </row>
    <row r="4" spans="1:23" s="2" customFormat="1" ht="24" customHeight="1" x14ac:dyDescent="0.15">
      <c r="A4" s="116" t="s">
        <v>222</v>
      </c>
      <c r="N4" s="74"/>
    </row>
    <row r="5" spans="1:23" ht="24" customHeight="1" thickBot="1" x14ac:dyDescent="0.2">
      <c r="A5" s="392" t="s">
        <v>122</v>
      </c>
      <c r="B5" s="527"/>
      <c r="C5" s="393"/>
      <c r="D5" s="394" t="str">
        <f>IF(様式１!E7&lt;&gt;"",様式１!E7,"")</f>
        <v/>
      </c>
      <c r="E5" s="395"/>
      <c r="F5" s="75"/>
      <c r="G5" s="75"/>
      <c r="H5" s="75"/>
      <c r="I5" s="75"/>
      <c r="J5" s="75"/>
      <c r="K5" s="75"/>
      <c r="L5" s="75"/>
      <c r="M5" s="75"/>
      <c r="S5" s="2"/>
      <c r="T5" s="2"/>
      <c r="U5" s="2"/>
      <c r="V5" s="2"/>
      <c r="W5" s="2"/>
    </row>
    <row r="6" spans="1:23" s="2" customFormat="1" ht="21" customHeight="1" x14ac:dyDescent="0.15">
      <c r="A6" s="502" t="s">
        <v>17</v>
      </c>
      <c r="B6" s="503"/>
      <c r="C6" s="508" t="s">
        <v>43</v>
      </c>
      <c r="D6" s="404" t="s">
        <v>66</v>
      </c>
      <c r="E6" s="511" t="s">
        <v>90</v>
      </c>
      <c r="F6" s="457"/>
      <c r="G6" s="457"/>
      <c r="H6" s="458"/>
      <c r="I6" s="511" t="s">
        <v>127</v>
      </c>
      <c r="J6" s="457"/>
      <c r="K6" s="457"/>
      <c r="L6" s="457"/>
      <c r="M6" s="512"/>
      <c r="N6" s="498" t="s">
        <v>86</v>
      </c>
    </row>
    <row r="7" spans="1:23" s="2" customFormat="1" ht="21" customHeight="1" x14ac:dyDescent="0.15">
      <c r="A7" s="504"/>
      <c r="B7" s="505"/>
      <c r="C7" s="509"/>
      <c r="D7" s="405"/>
      <c r="E7" s="520" t="s">
        <v>91</v>
      </c>
      <c r="F7" s="520" t="s">
        <v>92</v>
      </c>
      <c r="G7" s="518" t="s">
        <v>126</v>
      </c>
      <c r="H7" s="518" t="s">
        <v>94</v>
      </c>
      <c r="I7" s="513" t="s">
        <v>223</v>
      </c>
      <c r="J7" s="514"/>
      <c r="K7" s="515" t="s">
        <v>224</v>
      </c>
      <c r="L7" s="516"/>
      <c r="M7" s="517"/>
      <c r="N7" s="499"/>
      <c r="Q7" s="2" t="s">
        <v>100</v>
      </c>
    </row>
    <row r="8" spans="1:23" s="2" customFormat="1" ht="21" customHeight="1" thickBot="1" x14ac:dyDescent="0.2">
      <c r="A8" s="506"/>
      <c r="B8" s="507"/>
      <c r="C8" s="510"/>
      <c r="D8" s="406"/>
      <c r="E8" s="478"/>
      <c r="F8" s="478"/>
      <c r="G8" s="519"/>
      <c r="H8" s="519"/>
      <c r="I8" s="186" t="s">
        <v>87</v>
      </c>
      <c r="J8" s="187" t="s">
        <v>93</v>
      </c>
      <c r="K8" s="188" t="s">
        <v>87</v>
      </c>
      <c r="L8" s="189" t="s">
        <v>93</v>
      </c>
      <c r="M8" s="190" t="s">
        <v>88</v>
      </c>
      <c r="N8" s="500"/>
      <c r="P8" s="2" t="s">
        <v>89</v>
      </c>
      <c r="Q8" s="2" t="s">
        <v>92</v>
      </c>
      <c r="R8" s="2" t="s">
        <v>101</v>
      </c>
    </row>
    <row r="9" spans="1:23" ht="27" customHeight="1" thickTop="1" x14ac:dyDescent="0.15">
      <c r="A9" s="521" t="s">
        <v>52</v>
      </c>
      <c r="B9" s="522"/>
      <c r="C9" s="110"/>
      <c r="D9" s="117"/>
      <c r="E9" s="218"/>
      <c r="F9" s="219"/>
      <c r="G9" s="218"/>
      <c r="H9" s="218"/>
      <c r="I9" s="111"/>
      <c r="J9" s="220"/>
      <c r="K9" s="111"/>
      <c r="L9" s="221"/>
      <c r="M9" s="220"/>
      <c r="N9" s="182"/>
      <c r="P9" s="76"/>
      <c r="Q9" s="76"/>
      <c r="R9" s="76"/>
      <c r="S9" s="2"/>
      <c r="T9" s="2"/>
      <c r="U9" s="2"/>
      <c r="V9" s="2"/>
      <c r="W9" s="2"/>
    </row>
    <row r="10" spans="1:23" ht="27" customHeight="1" x14ac:dyDescent="0.15">
      <c r="A10" s="523" t="s">
        <v>55</v>
      </c>
      <c r="B10" s="524"/>
      <c r="C10" s="112"/>
      <c r="D10" s="83"/>
      <c r="E10" s="222"/>
      <c r="F10" s="223"/>
      <c r="G10" s="222"/>
      <c r="H10" s="222"/>
      <c r="I10" s="113"/>
      <c r="J10" s="224"/>
      <c r="K10" s="113"/>
      <c r="L10" s="225"/>
      <c r="M10" s="224"/>
      <c r="N10" s="183"/>
      <c r="P10" s="120" t="s">
        <v>212</v>
      </c>
      <c r="Q10" s="76" t="s">
        <v>145</v>
      </c>
      <c r="R10" s="76" t="s">
        <v>124</v>
      </c>
      <c r="S10" s="2"/>
      <c r="T10" s="2"/>
      <c r="U10" s="2"/>
      <c r="V10" s="2"/>
      <c r="W10" s="2"/>
    </row>
    <row r="11" spans="1:23" ht="27" customHeight="1" thickBot="1" x14ac:dyDescent="0.2">
      <c r="A11" s="525" t="s">
        <v>58</v>
      </c>
      <c r="B11" s="526"/>
      <c r="C11" s="108"/>
      <c r="D11" s="84"/>
      <c r="E11" s="226"/>
      <c r="F11" s="227"/>
      <c r="G11" s="226"/>
      <c r="H11" s="226"/>
      <c r="I11" s="109"/>
      <c r="J11" s="228"/>
      <c r="K11" s="109"/>
      <c r="L11" s="229"/>
      <c r="M11" s="228"/>
      <c r="N11" s="184"/>
      <c r="P11" s="120" t="s">
        <v>213</v>
      </c>
      <c r="Q11" s="76" t="s">
        <v>123</v>
      </c>
      <c r="R11" s="76" t="s">
        <v>164</v>
      </c>
      <c r="S11" s="2"/>
      <c r="T11" s="2"/>
      <c r="U11" s="2"/>
      <c r="V11" s="2"/>
      <c r="W11" s="2"/>
    </row>
    <row r="12" spans="1:23" ht="27" customHeight="1" x14ac:dyDescent="0.15">
      <c r="A12" s="105">
        <v>1</v>
      </c>
      <c r="B12" s="106" t="s">
        <v>176</v>
      </c>
      <c r="C12" s="122"/>
      <c r="D12" s="123"/>
      <c r="E12" s="230"/>
      <c r="F12" s="231"/>
      <c r="G12" s="230"/>
      <c r="H12" s="230"/>
      <c r="I12" s="86"/>
      <c r="J12" s="232"/>
      <c r="K12" s="86"/>
      <c r="L12" s="233"/>
      <c r="M12" s="232"/>
      <c r="N12" s="185"/>
      <c r="P12" s="120" t="s">
        <v>214</v>
      </c>
      <c r="Q12" s="76" t="s">
        <v>146</v>
      </c>
      <c r="R12" s="76" t="s">
        <v>125</v>
      </c>
      <c r="S12" s="2"/>
      <c r="T12" s="2"/>
      <c r="U12" s="2"/>
      <c r="V12" s="2"/>
      <c r="W12" s="2"/>
    </row>
    <row r="13" spans="1:23" ht="27" customHeight="1" x14ac:dyDescent="0.15">
      <c r="A13" s="105">
        <v>2</v>
      </c>
      <c r="B13" s="115" t="s">
        <v>4</v>
      </c>
      <c r="C13" s="112"/>
      <c r="D13" s="83"/>
      <c r="E13" s="222"/>
      <c r="F13" s="223"/>
      <c r="G13" s="222"/>
      <c r="H13" s="222"/>
      <c r="I13" s="113"/>
      <c r="J13" s="224"/>
      <c r="K13" s="113"/>
      <c r="L13" s="225"/>
      <c r="M13" s="224"/>
      <c r="N13" s="183"/>
      <c r="P13" s="120" t="s">
        <v>215</v>
      </c>
      <c r="R13" s="77" t="s">
        <v>113</v>
      </c>
      <c r="S13" s="2"/>
      <c r="T13" s="2"/>
      <c r="U13" s="2"/>
      <c r="V13" s="2"/>
      <c r="W13" s="2"/>
    </row>
    <row r="14" spans="1:23" ht="27" customHeight="1" x14ac:dyDescent="0.15">
      <c r="A14" s="105">
        <v>3</v>
      </c>
      <c r="B14" s="115" t="s">
        <v>5</v>
      </c>
      <c r="C14" s="112"/>
      <c r="D14" s="83"/>
      <c r="E14" s="222"/>
      <c r="F14" s="223"/>
      <c r="G14" s="222"/>
      <c r="H14" s="222"/>
      <c r="I14" s="113"/>
      <c r="J14" s="224"/>
      <c r="K14" s="113"/>
      <c r="L14" s="225"/>
      <c r="M14" s="224"/>
      <c r="N14" s="183"/>
      <c r="P14" s="120" t="s">
        <v>216</v>
      </c>
      <c r="R14" s="80"/>
      <c r="S14" s="2"/>
      <c r="T14" s="2"/>
      <c r="U14" s="2"/>
      <c r="V14" s="2"/>
      <c r="W14" s="2"/>
    </row>
    <row r="15" spans="1:23" ht="27" customHeight="1" x14ac:dyDescent="0.15">
      <c r="A15" s="105">
        <v>4</v>
      </c>
      <c r="B15" s="115" t="s">
        <v>6</v>
      </c>
      <c r="C15" s="112"/>
      <c r="D15" s="83"/>
      <c r="E15" s="222"/>
      <c r="F15" s="223"/>
      <c r="G15" s="222"/>
      <c r="H15" s="222"/>
      <c r="I15" s="113"/>
      <c r="J15" s="224"/>
      <c r="K15" s="113"/>
      <c r="L15" s="225"/>
      <c r="M15" s="224"/>
      <c r="N15" s="183"/>
      <c r="P15" s="2"/>
      <c r="R15" s="80"/>
      <c r="S15" s="2"/>
      <c r="T15" s="2"/>
      <c r="U15" s="2"/>
      <c r="V15" s="2"/>
      <c r="W15" s="2"/>
    </row>
    <row r="16" spans="1:23" ht="27" customHeight="1" x14ac:dyDescent="0.15">
      <c r="A16" s="105">
        <v>5</v>
      </c>
      <c r="B16" s="115" t="s">
        <v>7</v>
      </c>
      <c r="C16" s="112"/>
      <c r="D16" s="83"/>
      <c r="E16" s="222"/>
      <c r="F16" s="223"/>
      <c r="G16" s="222"/>
      <c r="H16" s="222"/>
      <c r="I16" s="113"/>
      <c r="J16" s="224"/>
      <c r="K16" s="113"/>
      <c r="L16" s="225"/>
      <c r="M16" s="224"/>
      <c r="N16" s="183"/>
      <c r="P16" s="2"/>
      <c r="R16" s="80"/>
      <c r="S16" s="2"/>
      <c r="T16" s="2"/>
      <c r="U16" s="2"/>
      <c r="V16" s="2"/>
      <c r="W16" s="2"/>
    </row>
    <row r="17" spans="1:23" ht="27" customHeight="1" x14ac:dyDescent="0.15">
      <c r="A17" s="105">
        <v>6</v>
      </c>
      <c r="B17" s="115" t="s">
        <v>8</v>
      </c>
      <c r="C17" s="112"/>
      <c r="D17" s="83"/>
      <c r="E17" s="222"/>
      <c r="F17" s="223"/>
      <c r="G17" s="222"/>
      <c r="H17" s="222"/>
      <c r="I17" s="113"/>
      <c r="J17" s="224"/>
      <c r="K17" s="113"/>
      <c r="L17" s="225"/>
      <c r="M17" s="224"/>
      <c r="N17" s="183"/>
      <c r="P17" s="2"/>
      <c r="R17" s="80"/>
      <c r="S17" s="2"/>
      <c r="T17" s="2"/>
      <c r="U17" s="2"/>
      <c r="V17" s="2"/>
      <c r="W17" s="2"/>
    </row>
    <row r="18" spans="1:23" ht="27" customHeight="1" x14ac:dyDescent="0.15">
      <c r="A18" s="105">
        <v>7</v>
      </c>
      <c r="B18" s="115" t="s">
        <v>9</v>
      </c>
      <c r="C18" s="112"/>
      <c r="D18" s="83"/>
      <c r="E18" s="222"/>
      <c r="F18" s="223"/>
      <c r="G18" s="222"/>
      <c r="H18" s="222"/>
      <c r="I18" s="113"/>
      <c r="J18" s="224"/>
      <c r="K18" s="113"/>
      <c r="L18" s="225"/>
      <c r="M18" s="224"/>
      <c r="N18" s="183"/>
      <c r="P18" s="2"/>
      <c r="R18" s="80"/>
      <c r="S18" s="2"/>
      <c r="T18" s="2"/>
      <c r="U18" s="2"/>
      <c r="V18" s="2"/>
      <c r="W18" s="2"/>
    </row>
    <row r="19" spans="1:23" ht="27" customHeight="1" x14ac:dyDescent="0.15">
      <c r="A19" s="105">
        <v>8</v>
      </c>
      <c r="B19" s="115" t="s">
        <v>10</v>
      </c>
      <c r="C19" s="112"/>
      <c r="D19" s="83"/>
      <c r="E19" s="222"/>
      <c r="F19" s="223"/>
      <c r="G19" s="222"/>
      <c r="H19" s="222"/>
      <c r="I19" s="113"/>
      <c r="J19" s="224"/>
      <c r="K19" s="113"/>
      <c r="L19" s="225"/>
      <c r="M19" s="224"/>
      <c r="N19" s="183"/>
      <c r="P19" s="2"/>
      <c r="R19" s="80"/>
      <c r="T19" s="2"/>
      <c r="U19" s="2"/>
      <c r="V19" s="2"/>
      <c r="W19" s="2"/>
    </row>
    <row r="20" spans="1:23" ht="27" customHeight="1" x14ac:dyDescent="0.15">
      <c r="A20" s="105">
        <v>9</v>
      </c>
      <c r="B20" s="115" t="s">
        <v>177</v>
      </c>
      <c r="C20" s="112"/>
      <c r="D20" s="83"/>
      <c r="E20" s="222"/>
      <c r="F20" s="223"/>
      <c r="G20" s="222"/>
      <c r="H20" s="222"/>
      <c r="I20" s="113"/>
      <c r="J20" s="224"/>
      <c r="K20" s="113"/>
      <c r="L20" s="225"/>
      <c r="M20" s="224"/>
      <c r="N20" s="183"/>
      <c r="S20" s="79"/>
      <c r="T20" s="2"/>
      <c r="U20" s="2"/>
    </row>
    <row r="21" spans="1:23" ht="27" customHeight="1" x14ac:dyDescent="0.15">
      <c r="A21" s="105">
        <v>10</v>
      </c>
      <c r="B21" s="115" t="s">
        <v>178</v>
      </c>
      <c r="C21" s="112"/>
      <c r="D21" s="83"/>
      <c r="E21" s="222"/>
      <c r="F21" s="223"/>
      <c r="G21" s="222"/>
      <c r="H21" s="222"/>
      <c r="I21" s="113"/>
      <c r="J21" s="224"/>
      <c r="K21" s="113"/>
      <c r="L21" s="225"/>
      <c r="M21" s="224"/>
      <c r="N21" s="183"/>
      <c r="R21" s="80"/>
      <c r="S21" s="80"/>
      <c r="T21" s="2"/>
      <c r="U21" s="2"/>
    </row>
    <row r="22" spans="1:23" ht="27" customHeight="1" x14ac:dyDescent="0.15">
      <c r="A22" s="105">
        <v>11</v>
      </c>
      <c r="B22" s="101" t="s">
        <v>179</v>
      </c>
      <c r="C22" s="112"/>
      <c r="D22" s="83"/>
      <c r="E22" s="222"/>
      <c r="F22" s="223"/>
      <c r="G22" s="222"/>
      <c r="H22" s="222"/>
      <c r="I22" s="113"/>
      <c r="J22" s="224"/>
      <c r="K22" s="113"/>
      <c r="L22" s="225"/>
      <c r="M22" s="224"/>
      <c r="N22" s="183"/>
      <c r="R22" s="80"/>
      <c r="S22" s="80"/>
      <c r="T22" s="2"/>
      <c r="U22" s="2"/>
    </row>
    <row r="23" spans="1:23" ht="27" customHeight="1" x14ac:dyDescent="0.15">
      <c r="A23" s="105">
        <v>12</v>
      </c>
      <c r="B23" s="101" t="s">
        <v>180</v>
      </c>
      <c r="C23" s="112"/>
      <c r="D23" s="83"/>
      <c r="E23" s="222"/>
      <c r="F23" s="223"/>
      <c r="G23" s="222"/>
      <c r="H23" s="222"/>
      <c r="I23" s="113"/>
      <c r="J23" s="224"/>
      <c r="K23" s="113"/>
      <c r="L23" s="225"/>
      <c r="M23" s="224"/>
      <c r="N23" s="183"/>
      <c r="R23" s="80"/>
      <c r="S23" s="80"/>
      <c r="T23" s="2"/>
      <c r="U23" s="2"/>
    </row>
    <row r="24" spans="1:23" ht="27" customHeight="1" x14ac:dyDescent="0.15">
      <c r="A24" s="105">
        <v>13</v>
      </c>
      <c r="B24" s="242" t="s">
        <v>181</v>
      </c>
      <c r="C24" s="112"/>
      <c r="D24" s="83"/>
      <c r="E24" s="222"/>
      <c r="F24" s="223"/>
      <c r="G24" s="222"/>
      <c r="H24" s="222"/>
      <c r="I24" s="113"/>
      <c r="J24" s="224"/>
      <c r="K24" s="113"/>
      <c r="L24" s="225"/>
      <c r="M24" s="224"/>
      <c r="N24" s="183"/>
      <c r="R24" s="80"/>
      <c r="S24" s="80"/>
      <c r="T24" s="2"/>
      <c r="U24" s="2"/>
    </row>
    <row r="25" spans="1:23" ht="27" customHeight="1" x14ac:dyDescent="0.15">
      <c r="A25" s="105">
        <v>14</v>
      </c>
      <c r="B25" s="101" t="s">
        <v>182</v>
      </c>
      <c r="C25" s="112"/>
      <c r="D25" s="83"/>
      <c r="E25" s="222"/>
      <c r="F25" s="223"/>
      <c r="G25" s="222"/>
      <c r="H25" s="222"/>
      <c r="I25" s="113"/>
      <c r="J25" s="224"/>
      <c r="K25" s="113"/>
      <c r="L25" s="225"/>
      <c r="M25" s="224"/>
      <c r="N25" s="183"/>
      <c r="R25" s="80"/>
      <c r="S25" s="80"/>
      <c r="T25" s="2"/>
      <c r="U25" s="2"/>
    </row>
    <row r="26" spans="1:23" ht="27" customHeight="1" x14ac:dyDescent="0.15">
      <c r="A26" s="105">
        <v>15</v>
      </c>
      <c r="B26" s="101" t="s">
        <v>11</v>
      </c>
      <c r="C26" s="112"/>
      <c r="D26" s="83"/>
      <c r="E26" s="222"/>
      <c r="F26" s="223"/>
      <c r="G26" s="222"/>
      <c r="H26" s="222"/>
      <c r="I26" s="113"/>
      <c r="J26" s="224"/>
      <c r="K26" s="113"/>
      <c r="L26" s="225"/>
      <c r="M26" s="224"/>
      <c r="N26" s="183"/>
      <c r="R26" s="80"/>
      <c r="S26" s="80"/>
      <c r="T26" s="2"/>
      <c r="U26" s="2"/>
    </row>
    <row r="27" spans="1:23" ht="27" customHeight="1" x14ac:dyDescent="0.15">
      <c r="A27" s="105">
        <v>16</v>
      </c>
      <c r="B27" s="102" t="s">
        <v>183</v>
      </c>
      <c r="C27" s="112"/>
      <c r="D27" s="83"/>
      <c r="E27" s="222"/>
      <c r="F27" s="223"/>
      <c r="G27" s="222"/>
      <c r="H27" s="222"/>
      <c r="I27" s="113"/>
      <c r="J27" s="224"/>
      <c r="K27" s="113"/>
      <c r="L27" s="225"/>
      <c r="M27" s="224"/>
      <c r="N27" s="183"/>
      <c r="R27" s="80"/>
      <c r="S27" s="80"/>
      <c r="T27" s="2"/>
      <c r="U27" s="2"/>
    </row>
    <row r="28" spans="1:23" ht="27" customHeight="1" x14ac:dyDescent="0.15">
      <c r="A28" s="105">
        <v>17</v>
      </c>
      <c r="B28" s="101" t="s">
        <v>184</v>
      </c>
      <c r="C28" s="112"/>
      <c r="D28" s="83"/>
      <c r="E28" s="222"/>
      <c r="F28" s="223"/>
      <c r="G28" s="222"/>
      <c r="H28" s="222"/>
      <c r="I28" s="113"/>
      <c r="J28" s="224"/>
      <c r="K28" s="113"/>
      <c r="L28" s="225"/>
      <c r="M28" s="224"/>
      <c r="N28" s="183"/>
      <c r="R28" s="80"/>
      <c r="S28" s="80"/>
      <c r="T28" s="2"/>
      <c r="U28" s="2"/>
    </row>
    <row r="29" spans="1:23" ht="27" customHeight="1" x14ac:dyDescent="0.15">
      <c r="A29" s="105">
        <v>18</v>
      </c>
      <c r="B29" s="101" t="s">
        <v>185</v>
      </c>
      <c r="C29" s="112"/>
      <c r="D29" s="83"/>
      <c r="E29" s="222"/>
      <c r="F29" s="223"/>
      <c r="G29" s="222"/>
      <c r="H29" s="222"/>
      <c r="I29" s="113"/>
      <c r="J29" s="224"/>
      <c r="K29" s="113"/>
      <c r="L29" s="225"/>
      <c r="M29" s="224"/>
      <c r="N29" s="183"/>
      <c r="R29" s="80"/>
      <c r="S29" s="80"/>
      <c r="T29" s="2"/>
      <c r="U29" s="2"/>
    </row>
    <row r="30" spans="1:23" ht="27" customHeight="1" x14ac:dyDescent="0.15">
      <c r="A30" s="105">
        <v>19</v>
      </c>
      <c r="B30" s="261" t="s">
        <v>244</v>
      </c>
      <c r="C30" s="112"/>
      <c r="D30" s="83"/>
      <c r="E30" s="222"/>
      <c r="F30" s="223"/>
      <c r="G30" s="222"/>
      <c r="H30" s="222"/>
      <c r="I30" s="113"/>
      <c r="J30" s="224"/>
      <c r="K30" s="113"/>
      <c r="L30" s="225"/>
      <c r="M30" s="224"/>
      <c r="N30" s="183"/>
      <c r="R30" s="80"/>
      <c r="S30" s="80"/>
      <c r="T30" s="2"/>
      <c r="U30" s="2"/>
    </row>
    <row r="31" spans="1:23" ht="27" customHeight="1" x14ac:dyDescent="0.15">
      <c r="A31" s="105">
        <v>20</v>
      </c>
      <c r="B31" s="101" t="s">
        <v>148</v>
      </c>
      <c r="C31" s="112"/>
      <c r="D31" s="83"/>
      <c r="E31" s="222"/>
      <c r="F31" s="223"/>
      <c r="G31" s="222"/>
      <c r="H31" s="222"/>
      <c r="I31" s="113"/>
      <c r="J31" s="224"/>
      <c r="K31" s="113"/>
      <c r="L31" s="225"/>
      <c r="M31" s="224"/>
      <c r="N31" s="183"/>
      <c r="R31" s="80"/>
      <c r="S31" s="80"/>
      <c r="T31" s="2"/>
      <c r="U31" s="2"/>
    </row>
    <row r="32" spans="1:23" ht="27" customHeight="1" x14ac:dyDescent="0.15">
      <c r="A32" s="105">
        <v>21</v>
      </c>
      <c r="B32" s="101" t="s">
        <v>186</v>
      </c>
      <c r="C32" s="112"/>
      <c r="D32" s="83"/>
      <c r="E32" s="222"/>
      <c r="F32" s="223"/>
      <c r="G32" s="222"/>
      <c r="H32" s="222"/>
      <c r="I32" s="113"/>
      <c r="J32" s="224"/>
      <c r="K32" s="113"/>
      <c r="L32" s="225"/>
      <c r="M32" s="224"/>
      <c r="N32" s="183"/>
      <c r="R32" s="80"/>
      <c r="S32" s="80"/>
      <c r="T32" s="2"/>
      <c r="U32" s="2"/>
    </row>
    <row r="33" spans="1:21" ht="27" customHeight="1" x14ac:dyDescent="0.15">
      <c r="A33" s="105">
        <v>22</v>
      </c>
      <c r="B33" s="101" t="s">
        <v>147</v>
      </c>
      <c r="C33" s="112"/>
      <c r="D33" s="83"/>
      <c r="E33" s="222"/>
      <c r="F33" s="223"/>
      <c r="G33" s="222"/>
      <c r="H33" s="222"/>
      <c r="I33" s="113"/>
      <c r="J33" s="224"/>
      <c r="K33" s="113"/>
      <c r="L33" s="225"/>
      <c r="M33" s="224"/>
      <c r="N33" s="183"/>
      <c r="R33" s="80"/>
      <c r="S33" s="80"/>
      <c r="T33" s="2"/>
      <c r="U33" s="2"/>
    </row>
    <row r="34" spans="1:21" ht="27" customHeight="1" x14ac:dyDescent="0.15">
      <c r="A34" s="105">
        <v>23</v>
      </c>
      <c r="B34" s="101" t="s">
        <v>187</v>
      </c>
      <c r="C34" s="112"/>
      <c r="D34" s="83"/>
      <c r="E34" s="222"/>
      <c r="F34" s="223"/>
      <c r="G34" s="222"/>
      <c r="H34" s="222"/>
      <c r="I34" s="113"/>
      <c r="J34" s="224"/>
      <c r="K34" s="113"/>
      <c r="L34" s="225"/>
      <c r="M34" s="224"/>
      <c r="N34" s="183"/>
      <c r="R34" s="80"/>
      <c r="S34" s="80"/>
      <c r="T34" s="2"/>
      <c r="U34" s="2"/>
    </row>
    <row r="35" spans="1:21" ht="27" customHeight="1" x14ac:dyDescent="0.15">
      <c r="A35" s="105">
        <v>24</v>
      </c>
      <c r="B35" s="101" t="s">
        <v>188</v>
      </c>
      <c r="C35" s="112"/>
      <c r="D35" s="83"/>
      <c r="E35" s="222"/>
      <c r="F35" s="223"/>
      <c r="G35" s="222"/>
      <c r="H35" s="222"/>
      <c r="I35" s="113"/>
      <c r="J35" s="224"/>
      <c r="K35" s="113"/>
      <c r="L35" s="225"/>
      <c r="M35" s="224"/>
      <c r="N35" s="183"/>
      <c r="R35" s="80"/>
      <c r="S35" s="80"/>
      <c r="T35" s="2"/>
      <c r="U35" s="2"/>
    </row>
    <row r="36" spans="1:21" ht="27" customHeight="1" x14ac:dyDescent="0.15">
      <c r="A36" s="105">
        <v>25</v>
      </c>
      <c r="B36" s="101" t="s">
        <v>189</v>
      </c>
      <c r="C36" s="112"/>
      <c r="D36" s="83"/>
      <c r="E36" s="222"/>
      <c r="F36" s="223"/>
      <c r="G36" s="222"/>
      <c r="H36" s="222"/>
      <c r="I36" s="113"/>
      <c r="J36" s="224"/>
      <c r="K36" s="113"/>
      <c r="L36" s="225"/>
      <c r="M36" s="224"/>
      <c r="N36" s="183"/>
      <c r="R36" s="80"/>
      <c r="S36" s="80"/>
      <c r="T36" s="2"/>
      <c r="U36" s="2"/>
    </row>
    <row r="37" spans="1:21" ht="27" customHeight="1" x14ac:dyDescent="0.15">
      <c r="A37" s="105">
        <v>26</v>
      </c>
      <c r="B37" s="101" t="s">
        <v>190</v>
      </c>
      <c r="C37" s="112"/>
      <c r="D37" s="83"/>
      <c r="E37" s="222"/>
      <c r="F37" s="223"/>
      <c r="G37" s="222"/>
      <c r="H37" s="222"/>
      <c r="I37" s="113"/>
      <c r="J37" s="224"/>
      <c r="K37" s="113"/>
      <c r="L37" s="225"/>
      <c r="M37" s="224"/>
      <c r="N37" s="183"/>
      <c r="R37" s="80"/>
      <c r="S37" s="80"/>
      <c r="T37" s="2"/>
      <c r="U37" s="2"/>
    </row>
    <row r="38" spans="1:21" ht="27" customHeight="1" x14ac:dyDescent="0.15">
      <c r="A38" s="105">
        <v>27</v>
      </c>
      <c r="B38" s="101" t="s">
        <v>191</v>
      </c>
      <c r="C38" s="112"/>
      <c r="D38" s="83"/>
      <c r="E38" s="222"/>
      <c r="F38" s="223"/>
      <c r="G38" s="222"/>
      <c r="H38" s="222"/>
      <c r="I38" s="113"/>
      <c r="J38" s="224"/>
      <c r="K38" s="113"/>
      <c r="L38" s="225"/>
      <c r="M38" s="224"/>
      <c r="N38" s="183"/>
      <c r="R38" s="80"/>
      <c r="S38" s="80"/>
      <c r="T38" s="2"/>
      <c r="U38" s="2"/>
    </row>
    <row r="39" spans="1:21" ht="27" customHeight="1" x14ac:dyDescent="0.15">
      <c r="A39" s="105">
        <v>28</v>
      </c>
      <c r="B39" s="101" t="s">
        <v>192</v>
      </c>
      <c r="C39" s="112"/>
      <c r="D39" s="83"/>
      <c r="F39" s="223"/>
      <c r="G39" s="222"/>
      <c r="H39" s="222"/>
      <c r="I39" s="113"/>
      <c r="J39" s="224"/>
      <c r="K39" s="113"/>
      <c r="L39" s="225"/>
      <c r="M39" s="224"/>
      <c r="N39" s="183"/>
      <c r="R39" s="80"/>
      <c r="S39" s="80"/>
      <c r="T39" s="2"/>
      <c r="U39" s="2"/>
    </row>
    <row r="40" spans="1:21" ht="27" customHeight="1" x14ac:dyDescent="0.15">
      <c r="A40" s="105">
        <v>29</v>
      </c>
      <c r="B40" s="101" t="s">
        <v>193</v>
      </c>
      <c r="C40" s="112"/>
      <c r="D40" s="83"/>
      <c r="E40" s="222"/>
      <c r="F40" s="223"/>
      <c r="G40" s="222"/>
      <c r="H40" s="222"/>
      <c r="I40" s="113"/>
      <c r="J40" s="224"/>
      <c r="K40" s="113"/>
      <c r="L40" s="225"/>
      <c r="M40" s="224"/>
      <c r="N40" s="183"/>
      <c r="R40" s="80"/>
      <c r="S40" s="80"/>
      <c r="T40" s="2"/>
      <c r="U40" s="2"/>
    </row>
    <row r="41" spans="1:21" ht="27" customHeight="1" thickBot="1" x14ac:dyDescent="0.2">
      <c r="A41" s="107">
        <v>30</v>
      </c>
      <c r="B41" s="118" t="s">
        <v>20</v>
      </c>
      <c r="C41" s="108"/>
      <c r="D41" s="84"/>
      <c r="E41" s="226"/>
      <c r="F41" s="227"/>
      <c r="G41" s="226"/>
      <c r="H41" s="226"/>
      <c r="I41" s="109"/>
      <c r="J41" s="228"/>
      <c r="K41" s="109"/>
      <c r="L41" s="229"/>
      <c r="M41" s="228"/>
      <c r="N41" s="184"/>
      <c r="R41" s="80"/>
      <c r="S41" s="80"/>
      <c r="T41" s="2"/>
      <c r="U41" s="2"/>
    </row>
    <row r="42" spans="1:21" x14ac:dyDescent="0.15">
      <c r="R42" s="80"/>
      <c r="S42" s="80"/>
      <c r="T42" s="2"/>
      <c r="U42" s="2"/>
    </row>
    <row r="43" spans="1:21" x14ac:dyDescent="0.15">
      <c r="R43" s="80"/>
      <c r="S43" s="80"/>
      <c r="T43" s="2"/>
      <c r="U43" s="2"/>
    </row>
    <row r="44" spans="1:21" x14ac:dyDescent="0.15">
      <c r="R44" s="80"/>
      <c r="S44" s="80"/>
      <c r="T44" s="2"/>
      <c r="U44" s="2"/>
    </row>
    <row r="45" spans="1:21" x14ac:dyDescent="0.15">
      <c r="R45" s="80"/>
      <c r="S45" s="80"/>
      <c r="T45" s="2"/>
      <c r="U45" s="2"/>
    </row>
    <row r="46" spans="1:21" x14ac:dyDescent="0.15">
      <c r="R46" s="80"/>
      <c r="S46" s="80"/>
      <c r="T46" s="2"/>
      <c r="U46" s="2"/>
    </row>
    <row r="47" spans="1:21" x14ac:dyDescent="0.15">
      <c r="R47" s="80"/>
      <c r="S47" s="80"/>
      <c r="T47" s="2"/>
      <c r="U47" s="2"/>
    </row>
    <row r="48" spans="1:21" x14ac:dyDescent="0.15">
      <c r="R48" s="80"/>
      <c r="S48" s="80"/>
      <c r="T48" s="2"/>
      <c r="U48" s="2"/>
    </row>
    <row r="49" spans="1:21" x14ac:dyDescent="0.15">
      <c r="R49" s="80"/>
      <c r="S49" s="80"/>
      <c r="T49" s="2"/>
      <c r="U49" s="2"/>
    </row>
    <row r="50" spans="1:21" x14ac:dyDescent="0.15">
      <c r="R50" s="80"/>
      <c r="S50" s="80"/>
      <c r="T50" s="2"/>
      <c r="U50" s="2"/>
    </row>
    <row r="51" spans="1:21" x14ac:dyDescent="0.15">
      <c r="A51" s="1"/>
      <c r="R51" s="80"/>
      <c r="S51" s="80"/>
      <c r="T51" s="2"/>
      <c r="U51" s="2"/>
    </row>
    <row r="52" spans="1:21" x14ac:dyDescent="0.15">
      <c r="A52" s="1"/>
      <c r="R52" s="80"/>
      <c r="S52" s="80"/>
      <c r="T52" s="2"/>
      <c r="U52" s="2"/>
    </row>
    <row r="53" spans="1:21" x14ac:dyDescent="0.15">
      <c r="A53" s="1"/>
      <c r="R53" s="80"/>
      <c r="S53" s="80"/>
      <c r="T53" s="2"/>
      <c r="U53" s="2"/>
    </row>
    <row r="54" spans="1:21" x14ac:dyDescent="0.15">
      <c r="A54" s="1"/>
      <c r="R54" s="80"/>
      <c r="S54" s="80"/>
      <c r="T54" s="2"/>
      <c r="U54" s="2"/>
    </row>
    <row r="55" spans="1:21" x14ac:dyDescent="0.15">
      <c r="A55" s="1"/>
      <c r="R55" s="80"/>
      <c r="S55" s="80"/>
      <c r="T55" s="2"/>
      <c r="U55" s="2"/>
    </row>
    <row r="56" spans="1:21" x14ac:dyDescent="0.15">
      <c r="A56" s="1"/>
      <c r="R56" s="80"/>
      <c r="S56" s="80"/>
      <c r="T56" s="2"/>
      <c r="U56" s="2"/>
    </row>
    <row r="57" spans="1:21" x14ac:dyDescent="0.15">
      <c r="A57" s="1"/>
      <c r="R57" s="80"/>
      <c r="S57" s="80"/>
      <c r="T57" s="2"/>
      <c r="U57" s="2"/>
    </row>
    <row r="58" spans="1:21" x14ac:dyDescent="0.15">
      <c r="A58" s="1"/>
      <c r="R58" s="80"/>
      <c r="S58" s="80"/>
      <c r="T58" s="2"/>
      <c r="U58" s="2"/>
    </row>
    <row r="59" spans="1:21" x14ac:dyDescent="0.15">
      <c r="A59" s="1"/>
      <c r="R59" s="80"/>
      <c r="S59" s="80"/>
      <c r="T59" s="2"/>
      <c r="U59" s="2"/>
    </row>
    <row r="60" spans="1:21" x14ac:dyDescent="0.15">
      <c r="A60" s="1"/>
      <c r="R60" s="80"/>
      <c r="S60" s="80"/>
      <c r="T60" s="2"/>
      <c r="U60" s="2"/>
    </row>
    <row r="61" spans="1:21" x14ac:dyDescent="0.15">
      <c r="A61" s="1"/>
      <c r="S61" s="80"/>
      <c r="T61" s="2"/>
      <c r="U61" s="2"/>
    </row>
    <row r="62" spans="1:21" x14ac:dyDescent="0.15">
      <c r="A62" s="1"/>
      <c r="S62" s="80"/>
      <c r="T62" s="2"/>
      <c r="U62" s="2"/>
    </row>
    <row r="63" spans="1:21" x14ac:dyDescent="0.15">
      <c r="A63" s="1"/>
      <c r="S63" s="80"/>
      <c r="T63" s="2"/>
      <c r="U63" s="2"/>
    </row>
    <row r="64" spans="1:21" x14ac:dyDescent="0.15">
      <c r="A64" s="1"/>
      <c r="S64" s="80"/>
      <c r="T64" s="2"/>
    </row>
    <row r="65" spans="19:19" x14ac:dyDescent="0.15">
      <c r="S65" s="80"/>
    </row>
  </sheetData>
  <mergeCells count="18">
    <mergeCell ref="A9:B9"/>
    <mergeCell ref="A10:B10"/>
    <mergeCell ref="A11:B11"/>
    <mergeCell ref="A5:C5"/>
    <mergeCell ref="D5:E5"/>
    <mergeCell ref="E7:E8"/>
    <mergeCell ref="E6:H6"/>
    <mergeCell ref="H7:H8"/>
    <mergeCell ref="N6:N8"/>
    <mergeCell ref="A2:N2"/>
    <mergeCell ref="A6:B8"/>
    <mergeCell ref="C6:C8"/>
    <mergeCell ref="D6:D8"/>
    <mergeCell ref="I6:M6"/>
    <mergeCell ref="I7:J7"/>
    <mergeCell ref="K7:M7"/>
    <mergeCell ref="G7:G8"/>
    <mergeCell ref="F7:F8"/>
  </mergeCells>
  <phoneticPr fontId="1"/>
  <dataValidations count="3">
    <dataValidation type="list" allowBlank="1" showInputMessage="1" showErrorMessage="1" sqref="C9:C41" xr:uid="{00000000-0002-0000-0200-000000000000}">
      <formula1>$P$9:$P$14</formula1>
    </dataValidation>
    <dataValidation type="list" allowBlank="1" showInputMessage="1" showErrorMessage="1" sqref="F9:F41" xr:uid="{00000000-0002-0000-0200-000001000000}">
      <formula1>$Q$9:$Q$12</formula1>
    </dataValidation>
    <dataValidation type="list" allowBlank="1" showInputMessage="1" showErrorMessage="1" sqref="H9:H41" xr:uid="{00000000-0002-0000-0200-000002000000}">
      <formula1>$R$9:$R$13</formula1>
    </dataValidation>
  </dataValidations>
  <pageMargins left="0.59055118110236227" right="0.19685039370078741" top="0.78740157480314965" bottom="0.39370078740157483" header="0.39370078740157483" footer="0.19685039370078741"/>
  <pageSetup paperSize="8" scale="7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pageSetUpPr fitToPage="1"/>
  </sheetPr>
  <dimension ref="A1:X65"/>
  <sheetViews>
    <sheetView view="pageBreakPreview" zoomScale="70" zoomScaleNormal="100" zoomScaleSheetLayoutView="70" workbookViewId="0">
      <pane xSplit="2" ySplit="8" topLeftCell="C9" activePane="bottomRight" state="frozen"/>
      <selection activeCell="S15" sqref="S15:S16"/>
      <selection pane="topRight" activeCell="S15" sqref="S15:S16"/>
      <selection pane="bottomLeft" activeCell="S15" sqref="S15:S16"/>
      <selection pane="bottomRight" activeCell="C9" sqref="C9"/>
    </sheetView>
  </sheetViews>
  <sheetFormatPr defaultColWidth="9" defaultRowHeight="13.5" x14ac:dyDescent="0.15"/>
  <cols>
    <col min="1" max="1" width="3.125" style="2" customWidth="1"/>
    <col min="2" max="2" width="21.125" style="1" customWidth="1"/>
    <col min="3" max="3" width="13.625" style="1" customWidth="1"/>
    <col min="4" max="4" width="8.125" style="1" customWidth="1"/>
    <col min="5" max="6" width="23.125" style="1" customWidth="1"/>
    <col min="7" max="7" width="12.625" style="1" customWidth="1"/>
    <col min="8" max="8" width="20.625" style="1" customWidth="1"/>
    <col min="9" max="9" width="15.625" style="1" customWidth="1"/>
    <col min="10" max="10" width="6.625" style="1" customWidth="1"/>
    <col min="11" max="11" width="15.625" style="1" customWidth="1"/>
    <col min="12" max="12" width="23.125" style="1" customWidth="1"/>
    <col min="13" max="13" width="14.25" style="1" customWidth="1"/>
    <col min="14" max="14" width="25.625" style="1" customWidth="1"/>
    <col min="15" max="15" width="9" style="1"/>
    <col min="16" max="16" width="11.25" style="1" bestFit="1" customWidth="1"/>
    <col min="17" max="18" width="20" style="1" bestFit="1" customWidth="1"/>
    <col min="19" max="19" width="23.875" style="1" bestFit="1" customWidth="1"/>
    <col min="20" max="20" width="19" style="1" bestFit="1" customWidth="1"/>
    <col min="21" max="21" width="20" style="1" bestFit="1" customWidth="1"/>
    <col min="22" max="22" width="18" style="1" bestFit="1" customWidth="1"/>
    <col min="23" max="23" width="8.125" style="1" customWidth="1"/>
    <col min="24" max="16384" width="9" style="1"/>
  </cols>
  <sheetData>
    <row r="1" spans="1:24" s="72" customFormat="1" ht="7.5" customHeight="1" x14ac:dyDescent="0.15">
      <c r="N1" s="73"/>
      <c r="O1" s="73"/>
      <c r="P1" s="73"/>
      <c r="Q1" s="73"/>
      <c r="R1" s="73"/>
      <c r="S1" s="73"/>
    </row>
    <row r="2" spans="1:24" s="2" customFormat="1" ht="24" x14ac:dyDescent="0.15">
      <c r="A2" s="501" t="s">
        <v>168</v>
      </c>
      <c r="B2" s="501"/>
      <c r="C2" s="501"/>
      <c r="D2" s="501"/>
      <c r="E2" s="501"/>
      <c r="F2" s="501"/>
      <c r="G2" s="501"/>
      <c r="H2" s="501"/>
      <c r="I2" s="501"/>
      <c r="J2" s="501"/>
      <c r="K2" s="501"/>
      <c r="L2" s="501"/>
      <c r="M2" s="501"/>
      <c r="N2" s="501"/>
    </row>
    <row r="3" spans="1:24" s="2" customFormat="1" ht="7.5" customHeight="1" x14ac:dyDescent="0.15">
      <c r="N3" s="74"/>
    </row>
    <row r="4" spans="1:24" ht="24" customHeight="1" thickBot="1" x14ac:dyDescent="0.2">
      <c r="A4" s="392" t="s">
        <v>95</v>
      </c>
      <c r="B4" s="527"/>
      <c r="C4" s="394" t="str">
        <f>IF(様式１!E7&lt;&gt;"",様式１!E7,"")</f>
        <v/>
      </c>
      <c r="D4" s="395"/>
      <c r="E4" s="75"/>
      <c r="F4" s="75"/>
      <c r="G4" s="75"/>
      <c r="H4" s="75"/>
      <c r="I4" s="75"/>
      <c r="J4" s="75"/>
      <c r="K4" s="75"/>
      <c r="L4" s="75"/>
      <c r="M4" s="75"/>
      <c r="R4" s="2"/>
      <c r="U4" s="2"/>
      <c r="V4" s="2"/>
      <c r="W4" s="2"/>
      <c r="X4" s="2"/>
    </row>
    <row r="5" spans="1:24" s="2" customFormat="1" ht="21" customHeight="1" x14ac:dyDescent="0.15">
      <c r="A5" s="502" t="s">
        <v>17</v>
      </c>
      <c r="B5" s="503"/>
      <c r="C5" s="508" t="s">
        <v>96</v>
      </c>
      <c r="D5" s="404" t="s">
        <v>97</v>
      </c>
      <c r="E5" s="511" t="s">
        <v>105</v>
      </c>
      <c r="F5" s="457"/>
      <c r="G5" s="457"/>
      <c r="H5" s="457"/>
      <c r="I5" s="457"/>
      <c r="J5" s="457"/>
      <c r="K5" s="457"/>
      <c r="L5" s="457"/>
      <c r="M5" s="457"/>
      <c r="N5" s="498" t="s">
        <v>44</v>
      </c>
    </row>
    <row r="6" spans="1:24" s="2" customFormat="1" ht="21" customHeight="1" x14ac:dyDescent="0.15">
      <c r="A6" s="504"/>
      <c r="B6" s="505"/>
      <c r="C6" s="509"/>
      <c r="D6" s="405"/>
      <c r="E6" s="520" t="s">
        <v>128</v>
      </c>
      <c r="F6" s="520" t="s">
        <v>129</v>
      </c>
      <c r="G6" s="534" t="s">
        <v>130</v>
      </c>
      <c r="H6" s="537" t="s">
        <v>131</v>
      </c>
      <c r="I6" s="538"/>
      <c r="J6" s="537" t="s">
        <v>132</v>
      </c>
      <c r="K6" s="539"/>
      <c r="L6" s="539"/>
      <c r="M6" s="538"/>
      <c r="N6" s="499"/>
    </row>
    <row r="7" spans="1:24" s="2" customFormat="1" ht="21" customHeight="1" x14ac:dyDescent="0.15">
      <c r="A7" s="504"/>
      <c r="B7" s="505"/>
      <c r="C7" s="509"/>
      <c r="D7" s="405"/>
      <c r="E7" s="477"/>
      <c r="F7" s="477"/>
      <c r="G7" s="535"/>
      <c r="H7" s="528" t="s">
        <v>133</v>
      </c>
      <c r="I7" s="528" t="s">
        <v>107</v>
      </c>
      <c r="J7" s="532" t="s">
        <v>108</v>
      </c>
      <c r="K7" s="530" t="s">
        <v>109</v>
      </c>
      <c r="L7" s="540" t="s">
        <v>138</v>
      </c>
      <c r="M7" s="541"/>
      <c r="N7" s="499"/>
      <c r="P7" s="2" t="s">
        <v>46</v>
      </c>
      <c r="Q7" s="2" t="s">
        <v>47</v>
      </c>
      <c r="R7" s="2" t="s">
        <v>48</v>
      </c>
      <c r="S7" s="2" t="s">
        <v>114</v>
      </c>
    </row>
    <row r="8" spans="1:24" s="2" customFormat="1" ht="27" customHeight="1" thickBot="1" x14ac:dyDescent="0.2">
      <c r="A8" s="506"/>
      <c r="B8" s="507"/>
      <c r="C8" s="510"/>
      <c r="D8" s="406"/>
      <c r="E8" s="478"/>
      <c r="F8" s="478"/>
      <c r="G8" s="536"/>
      <c r="H8" s="529"/>
      <c r="I8" s="529"/>
      <c r="J8" s="533"/>
      <c r="K8" s="531"/>
      <c r="L8" s="165" t="s">
        <v>110</v>
      </c>
      <c r="M8" s="130" t="s">
        <v>111</v>
      </c>
      <c r="N8" s="500"/>
      <c r="P8" s="2" t="s">
        <v>102</v>
      </c>
      <c r="Q8" s="2" t="s">
        <v>50</v>
      </c>
      <c r="R8" s="2" t="s">
        <v>106</v>
      </c>
      <c r="S8" s="2" t="s">
        <v>45</v>
      </c>
    </row>
    <row r="9" spans="1:24" ht="27" customHeight="1" thickTop="1" x14ac:dyDescent="0.15">
      <c r="A9" s="521" t="s">
        <v>52</v>
      </c>
      <c r="B9" s="522"/>
      <c r="C9" s="110"/>
      <c r="D9" s="117"/>
      <c r="E9" s="131"/>
      <c r="F9" s="132"/>
      <c r="G9" s="164"/>
      <c r="H9" s="133"/>
      <c r="I9" s="246"/>
      <c r="J9" s="238"/>
      <c r="K9" s="253"/>
      <c r="L9" s="221"/>
      <c r="M9" s="235"/>
      <c r="N9" s="182"/>
      <c r="P9" s="120"/>
      <c r="Q9" s="76"/>
      <c r="R9" s="76"/>
      <c r="S9" s="76"/>
      <c r="U9" s="2"/>
      <c r="V9" s="2"/>
      <c r="W9" s="2"/>
      <c r="X9" s="2"/>
    </row>
    <row r="10" spans="1:24" ht="27" customHeight="1" x14ac:dyDescent="0.15">
      <c r="A10" s="523" t="s">
        <v>55</v>
      </c>
      <c r="B10" s="524"/>
      <c r="C10" s="112"/>
      <c r="D10" s="83"/>
      <c r="E10" s="134"/>
      <c r="F10" s="135"/>
      <c r="G10" s="236"/>
      <c r="H10" s="136"/>
      <c r="I10" s="246"/>
      <c r="J10" s="239"/>
      <c r="K10" s="253"/>
      <c r="L10" s="225"/>
      <c r="M10" s="161"/>
      <c r="N10" s="183"/>
      <c r="P10" s="120" t="s">
        <v>214</v>
      </c>
      <c r="Q10" s="76" t="s">
        <v>140</v>
      </c>
      <c r="R10" s="77" t="s">
        <v>217</v>
      </c>
      <c r="S10" s="76" t="s">
        <v>98</v>
      </c>
      <c r="U10" s="2"/>
      <c r="V10" s="2"/>
      <c r="W10" s="2"/>
      <c r="X10" s="2"/>
    </row>
    <row r="11" spans="1:24" ht="27" customHeight="1" thickBot="1" x14ac:dyDescent="0.2">
      <c r="A11" s="525" t="s">
        <v>58</v>
      </c>
      <c r="B11" s="526"/>
      <c r="C11" s="108"/>
      <c r="D11" s="84"/>
      <c r="E11" s="137"/>
      <c r="F11" s="138"/>
      <c r="G11" s="137"/>
      <c r="H11" s="139"/>
      <c r="I11" s="247"/>
      <c r="J11" s="240"/>
      <c r="K11" s="254"/>
      <c r="L11" s="229"/>
      <c r="M11" s="162"/>
      <c r="N11" s="184"/>
      <c r="P11" s="120" t="s">
        <v>225</v>
      </c>
      <c r="Q11" s="76" t="s">
        <v>53</v>
      </c>
      <c r="R11" s="77" t="s">
        <v>219</v>
      </c>
      <c r="S11" s="78" t="s">
        <v>162</v>
      </c>
      <c r="U11" s="2"/>
      <c r="V11" s="2"/>
      <c r="W11" s="2"/>
      <c r="X11" s="2"/>
    </row>
    <row r="12" spans="1:24" ht="27" customHeight="1" x14ac:dyDescent="0.15">
      <c r="A12" s="105">
        <v>1</v>
      </c>
      <c r="B12" s="106" t="s">
        <v>176</v>
      </c>
      <c r="C12" s="122"/>
      <c r="D12" s="123"/>
      <c r="E12" s="140"/>
      <c r="F12" s="141"/>
      <c r="G12" s="140"/>
      <c r="H12" s="142"/>
      <c r="I12" s="249"/>
      <c r="J12" s="241"/>
      <c r="K12" s="256"/>
      <c r="L12" s="259"/>
      <c r="M12" s="163"/>
      <c r="N12" s="185"/>
      <c r="P12" s="120" t="s">
        <v>226</v>
      </c>
      <c r="Q12" s="76" t="s">
        <v>57</v>
      </c>
      <c r="R12" s="77" t="s">
        <v>218</v>
      </c>
      <c r="S12" s="78" t="s">
        <v>163</v>
      </c>
      <c r="U12" s="2"/>
      <c r="V12" s="2"/>
      <c r="W12" s="2"/>
      <c r="X12" s="2"/>
    </row>
    <row r="13" spans="1:24" ht="27" customHeight="1" x14ac:dyDescent="0.15">
      <c r="A13" s="114">
        <v>2</v>
      </c>
      <c r="B13" s="115" t="s">
        <v>4</v>
      </c>
      <c r="C13" s="112"/>
      <c r="D13" s="83"/>
      <c r="E13" s="134"/>
      <c r="F13" s="135"/>
      <c r="G13" s="134"/>
      <c r="H13" s="136"/>
      <c r="I13" s="246"/>
      <c r="J13" s="239"/>
      <c r="K13" s="255"/>
      <c r="L13" s="225"/>
      <c r="M13" s="161"/>
      <c r="N13" s="183"/>
      <c r="P13" s="120" t="s">
        <v>227</v>
      </c>
      <c r="Q13" s="76" t="s">
        <v>59</v>
      </c>
      <c r="R13" s="77" t="s">
        <v>220</v>
      </c>
      <c r="S13" s="78" t="s">
        <v>60</v>
      </c>
      <c r="U13" s="2"/>
      <c r="V13" s="2"/>
      <c r="W13" s="2"/>
      <c r="X13" s="2"/>
    </row>
    <row r="14" spans="1:24" ht="27" customHeight="1" x14ac:dyDescent="0.15">
      <c r="A14" s="114">
        <v>3</v>
      </c>
      <c r="B14" s="115" t="s">
        <v>5</v>
      </c>
      <c r="C14" s="112"/>
      <c r="D14" s="83"/>
      <c r="E14" s="134"/>
      <c r="F14" s="135"/>
      <c r="G14" s="134"/>
      <c r="H14" s="136"/>
      <c r="I14" s="246"/>
      <c r="J14" s="239"/>
      <c r="K14" s="253"/>
      <c r="L14" s="225"/>
      <c r="M14" s="161"/>
      <c r="N14" s="183"/>
      <c r="P14" s="120" t="s">
        <v>228</v>
      </c>
      <c r="Q14" s="76" t="s">
        <v>112</v>
      </c>
      <c r="R14" s="77" t="s">
        <v>229</v>
      </c>
      <c r="S14" s="81"/>
      <c r="U14" s="2"/>
      <c r="V14" s="2"/>
      <c r="W14" s="2"/>
      <c r="X14" s="2"/>
    </row>
    <row r="15" spans="1:24" ht="27" customHeight="1" x14ac:dyDescent="0.15">
      <c r="A15" s="114">
        <v>4</v>
      </c>
      <c r="B15" s="115" t="s">
        <v>6</v>
      </c>
      <c r="C15" s="112"/>
      <c r="D15" s="83"/>
      <c r="E15" s="134"/>
      <c r="F15" s="135"/>
      <c r="G15" s="134"/>
      <c r="H15" s="136"/>
      <c r="I15" s="246"/>
      <c r="J15" s="239"/>
      <c r="K15" s="253"/>
      <c r="L15" s="225"/>
      <c r="M15" s="161"/>
      <c r="N15" s="183"/>
      <c r="Q15" s="76" t="s">
        <v>54</v>
      </c>
      <c r="R15" s="77" t="s">
        <v>62</v>
      </c>
      <c r="S15" s="81"/>
      <c r="U15" s="2"/>
      <c r="V15" s="2"/>
      <c r="W15" s="2"/>
      <c r="X15" s="2"/>
    </row>
    <row r="16" spans="1:24" ht="27" customHeight="1" x14ac:dyDescent="0.15">
      <c r="A16" s="114">
        <v>5</v>
      </c>
      <c r="B16" s="115" t="s">
        <v>7</v>
      </c>
      <c r="C16" s="112"/>
      <c r="D16" s="83"/>
      <c r="E16" s="134"/>
      <c r="F16" s="135"/>
      <c r="G16" s="134"/>
      <c r="H16" s="136"/>
      <c r="I16" s="246"/>
      <c r="J16" s="239"/>
      <c r="K16" s="255"/>
      <c r="L16" s="128"/>
      <c r="M16" s="161"/>
      <c r="N16" s="183"/>
      <c r="P16" s="2"/>
      <c r="Q16" s="2"/>
      <c r="R16" s="76" t="s">
        <v>159</v>
      </c>
      <c r="S16" s="80"/>
      <c r="U16" s="2"/>
      <c r="V16" s="2"/>
      <c r="W16" s="2"/>
      <c r="X16" s="2"/>
    </row>
    <row r="17" spans="1:24" ht="27" customHeight="1" x14ac:dyDescent="0.15">
      <c r="A17" s="114">
        <v>6</v>
      </c>
      <c r="B17" s="115" t="s">
        <v>8</v>
      </c>
      <c r="C17" s="112"/>
      <c r="D17" s="83"/>
      <c r="E17" s="134"/>
      <c r="F17" s="135"/>
      <c r="G17" s="134"/>
      <c r="H17" s="136"/>
      <c r="I17" s="246"/>
      <c r="J17" s="239"/>
      <c r="K17" s="255"/>
      <c r="L17" s="128"/>
      <c r="M17" s="161"/>
      <c r="N17" s="183"/>
      <c r="P17" s="2"/>
      <c r="Q17" s="2"/>
      <c r="R17" s="76" t="s">
        <v>155</v>
      </c>
      <c r="S17" s="79"/>
      <c r="T17" s="80"/>
      <c r="U17" s="2"/>
      <c r="V17" s="2"/>
      <c r="W17" s="2"/>
      <c r="X17" s="2"/>
    </row>
    <row r="18" spans="1:24" ht="27" customHeight="1" x14ac:dyDescent="0.15">
      <c r="A18" s="114">
        <v>7</v>
      </c>
      <c r="B18" s="115" t="s">
        <v>9</v>
      </c>
      <c r="C18" s="112"/>
      <c r="D18" s="83"/>
      <c r="E18" s="134"/>
      <c r="F18" s="135"/>
      <c r="G18" s="134"/>
      <c r="H18" s="136"/>
      <c r="I18" s="246"/>
      <c r="J18" s="239"/>
      <c r="K18" s="255"/>
      <c r="L18" s="128"/>
      <c r="M18" s="161"/>
      <c r="N18" s="183"/>
      <c r="P18" s="2"/>
      <c r="Q18" s="2"/>
      <c r="R18" s="76" t="s">
        <v>61</v>
      </c>
      <c r="S18" s="79"/>
      <c r="T18" s="80"/>
      <c r="U18" s="2"/>
      <c r="V18" s="2"/>
      <c r="W18" s="2"/>
      <c r="X18" s="2"/>
    </row>
    <row r="19" spans="1:24" ht="27" customHeight="1" x14ac:dyDescent="0.15">
      <c r="A19" s="114">
        <v>8</v>
      </c>
      <c r="B19" s="115" t="s">
        <v>10</v>
      </c>
      <c r="C19" s="112"/>
      <c r="D19" s="83"/>
      <c r="E19" s="134"/>
      <c r="F19" s="135"/>
      <c r="G19" s="134"/>
      <c r="H19" s="136"/>
      <c r="I19" s="246"/>
      <c r="J19" s="239"/>
      <c r="K19" s="255"/>
      <c r="L19" s="128"/>
      <c r="M19" s="161"/>
      <c r="N19" s="183"/>
      <c r="P19" s="2"/>
      <c r="R19" s="76" t="s">
        <v>160</v>
      </c>
      <c r="S19" s="79"/>
      <c r="T19" s="80"/>
      <c r="U19" s="2"/>
      <c r="V19" s="2"/>
      <c r="W19" s="2"/>
      <c r="X19" s="2"/>
    </row>
    <row r="20" spans="1:24" ht="27" customHeight="1" x14ac:dyDescent="0.15">
      <c r="A20" s="114">
        <v>9</v>
      </c>
      <c r="B20" s="115" t="s">
        <v>177</v>
      </c>
      <c r="C20" s="112"/>
      <c r="D20" s="83"/>
      <c r="E20" s="134"/>
      <c r="F20" s="135"/>
      <c r="G20" s="134"/>
      <c r="H20" s="136"/>
      <c r="I20" s="246"/>
      <c r="J20" s="239"/>
      <c r="K20" s="253"/>
      <c r="L20" s="225"/>
      <c r="M20" s="161"/>
      <c r="N20" s="183"/>
      <c r="R20" s="76" t="s">
        <v>156</v>
      </c>
      <c r="S20" s="80"/>
      <c r="T20" s="80"/>
      <c r="U20" s="2"/>
      <c r="V20" s="2"/>
    </row>
    <row r="21" spans="1:24" ht="27" customHeight="1" x14ac:dyDescent="0.15">
      <c r="A21" s="114">
        <v>10</v>
      </c>
      <c r="B21" s="115" t="s">
        <v>178</v>
      </c>
      <c r="C21" s="112"/>
      <c r="D21" s="83"/>
      <c r="E21" s="134"/>
      <c r="F21" s="135"/>
      <c r="G21" s="134"/>
      <c r="H21" s="136"/>
      <c r="I21" s="246"/>
      <c r="J21" s="239"/>
      <c r="K21" s="255"/>
      <c r="L21" s="128"/>
      <c r="M21" s="161"/>
      <c r="N21" s="183"/>
      <c r="R21" s="76"/>
      <c r="S21" s="80"/>
      <c r="T21" s="80"/>
      <c r="U21" s="2"/>
      <c r="V21" s="2"/>
    </row>
    <row r="22" spans="1:24" ht="27" customHeight="1" x14ac:dyDescent="0.15">
      <c r="A22" s="114">
        <v>11</v>
      </c>
      <c r="B22" s="101" t="s">
        <v>179</v>
      </c>
      <c r="C22" s="112"/>
      <c r="D22" s="83"/>
      <c r="E22" s="134"/>
      <c r="F22" s="135"/>
      <c r="G22" s="134"/>
      <c r="H22" s="136"/>
      <c r="I22" s="246"/>
      <c r="J22" s="239"/>
      <c r="K22" s="257"/>
      <c r="L22" s="128"/>
      <c r="M22" s="161"/>
      <c r="N22" s="183"/>
      <c r="R22" s="80"/>
      <c r="S22" s="80"/>
      <c r="T22" s="80"/>
      <c r="U22" s="2"/>
      <c r="V22" s="2"/>
    </row>
    <row r="23" spans="1:24" ht="27" customHeight="1" x14ac:dyDescent="0.15">
      <c r="A23" s="114">
        <v>12</v>
      </c>
      <c r="B23" s="101" t="s">
        <v>180</v>
      </c>
      <c r="C23" s="112"/>
      <c r="D23" s="83"/>
      <c r="E23" s="134"/>
      <c r="F23" s="135"/>
      <c r="G23" s="236"/>
      <c r="H23" s="136"/>
      <c r="I23" s="246"/>
      <c r="J23" s="239"/>
      <c r="K23" s="257"/>
      <c r="L23" s="128"/>
      <c r="M23" s="161"/>
      <c r="N23" s="183"/>
      <c r="R23" s="80"/>
      <c r="S23" s="80"/>
      <c r="T23" s="80"/>
      <c r="U23" s="2"/>
      <c r="V23" s="2"/>
    </row>
    <row r="24" spans="1:24" ht="27" customHeight="1" x14ac:dyDescent="0.15">
      <c r="A24" s="114">
        <v>13</v>
      </c>
      <c r="B24" s="242" t="s">
        <v>181</v>
      </c>
      <c r="C24" s="112"/>
      <c r="D24" s="83"/>
      <c r="E24" s="134"/>
      <c r="F24" s="135"/>
      <c r="G24" s="134"/>
      <c r="H24" s="136"/>
      <c r="I24" s="246"/>
      <c r="J24" s="239"/>
      <c r="K24" s="257"/>
      <c r="L24" s="128"/>
      <c r="M24" s="161"/>
      <c r="N24" s="183"/>
      <c r="R24" s="80"/>
      <c r="S24" s="80"/>
      <c r="T24" s="80"/>
      <c r="U24" s="2"/>
      <c r="V24" s="2"/>
    </row>
    <row r="25" spans="1:24" ht="27" customHeight="1" x14ac:dyDescent="0.15">
      <c r="A25" s="114">
        <v>14</v>
      </c>
      <c r="B25" s="101" t="s">
        <v>182</v>
      </c>
      <c r="C25" s="112"/>
      <c r="D25" s="83"/>
      <c r="E25" s="134"/>
      <c r="F25" s="135"/>
      <c r="G25" s="134"/>
      <c r="H25" s="136"/>
      <c r="I25" s="246"/>
      <c r="J25" s="239"/>
      <c r="K25" s="257"/>
      <c r="L25" s="128"/>
      <c r="M25" s="161"/>
      <c r="N25" s="183"/>
      <c r="R25" s="80"/>
      <c r="S25" s="80"/>
      <c r="T25" s="80"/>
      <c r="U25" s="2"/>
      <c r="V25" s="2"/>
    </row>
    <row r="26" spans="1:24" ht="27" customHeight="1" x14ac:dyDescent="0.15">
      <c r="A26" s="114">
        <v>15</v>
      </c>
      <c r="B26" s="101" t="s">
        <v>11</v>
      </c>
      <c r="C26" s="112"/>
      <c r="D26" s="83"/>
      <c r="E26" s="134"/>
      <c r="F26" s="135"/>
      <c r="G26" s="236"/>
      <c r="H26" s="136"/>
      <c r="I26" s="246"/>
      <c r="J26" s="239"/>
      <c r="K26" s="257"/>
      <c r="L26" s="128"/>
      <c r="M26" s="161"/>
      <c r="N26" s="183"/>
      <c r="R26" s="80"/>
      <c r="S26" s="80"/>
      <c r="T26" s="80"/>
      <c r="U26" s="2"/>
      <c r="V26" s="2"/>
    </row>
    <row r="27" spans="1:24" ht="27" customHeight="1" x14ac:dyDescent="0.15">
      <c r="A27" s="114">
        <v>16</v>
      </c>
      <c r="B27" s="101" t="s">
        <v>183</v>
      </c>
      <c r="C27" s="112"/>
      <c r="D27" s="83"/>
      <c r="E27" s="134"/>
      <c r="F27" s="135"/>
      <c r="G27" s="134"/>
      <c r="H27" s="136"/>
      <c r="I27" s="246"/>
      <c r="J27" s="239"/>
      <c r="K27" s="257"/>
      <c r="L27" s="128"/>
      <c r="M27" s="161"/>
      <c r="N27" s="183"/>
      <c r="R27" s="80"/>
      <c r="S27" s="80"/>
      <c r="T27" s="80"/>
      <c r="U27" s="2"/>
      <c r="V27" s="2"/>
    </row>
    <row r="28" spans="1:24" ht="27" customHeight="1" x14ac:dyDescent="0.15">
      <c r="A28" s="114">
        <v>17</v>
      </c>
      <c r="B28" s="101" t="s">
        <v>184</v>
      </c>
      <c r="C28" s="112"/>
      <c r="D28" s="83"/>
      <c r="E28" s="134"/>
      <c r="F28" s="135"/>
      <c r="G28" s="134"/>
      <c r="H28" s="136"/>
      <c r="I28" s="246"/>
      <c r="J28" s="239"/>
      <c r="K28" s="257"/>
      <c r="L28" s="128"/>
      <c r="M28" s="161"/>
      <c r="N28" s="183"/>
      <c r="R28" s="80"/>
      <c r="S28" s="80"/>
      <c r="T28" s="80"/>
      <c r="U28" s="2"/>
      <c r="V28" s="2"/>
    </row>
    <row r="29" spans="1:24" ht="27" customHeight="1" x14ac:dyDescent="0.15">
      <c r="A29" s="114">
        <v>18</v>
      </c>
      <c r="B29" s="101" t="s">
        <v>185</v>
      </c>
      <c r="C29" s="112"/>
      <c r="D29" s="83"/>
      <c r="E29" s="134"/>
      <c r="F29" s="135"/>
      <c r="G29" s="134"/>
      <c r="H29" s="136"/>
      <c r="I29" s="246"/>
      <c r="J29" s="239"/>
      <c r="K29" s="257"/>
      <c r="L29" s="128"/>
      <c r="M29" s="161"/>
      <c r="N29" s="183"/>
      <c r="R29" s="80"/>
      <c r="S29" s="80"/>
      <c r="T29" s="80"/>
      <c r="U29" s="2"/>
      <c r="V29" s="2"/>
    </row>
    <row r="30" spans="1:24" ht="27" customHeight="1" x14ac:dyDescent="0.15">
      <c r="A30" s="114">
        <v>19</v>
      </c>
      <c r="B30" s="261" t="s">
        <v>244</v>
      </c>
      <c r="C30" s="112"/>
      <c r="D30" s="83"/>
      <c r="E30" s="134"/>
      <c r="F30" s="135"/>
      <c r="G30" s="236"/>
      <c r="H30" s="136"/>
      <c r="I30" s="246"/>
      <c r="J30" s="239"/>
      <c r="K30" s="257"/>
      <c r="L30" s="128"/>
      <c r="M30" s="161"/>
      <c r="N30" s="183"/>
      <c r="R30" s="80"/>
      <c r="S30" s="80"/>
      <c r="T30" s="80"/>
      <c r="U30" s="2"/>
      <c r="V30" s="2"/>
    </row>
    <row r="31" spans="1:24" ht="27" customHeight="1" x14ac:dyDescent="0.15">
      <c r="A31" s="114">
        <v>20</v>
      </c>
      <c r="B31" s="101" t="s">
        <v>148</v>
      </c>
      <c r="C31" s="112"/>
      <c r="D31" s="83"/>
      <c r="E31" s="134"/>
      <c r="F31" s="135"/>
      <c r="G31" s="134"/>
      <c r="H31" s="136"/>
      <c r="I31" s="246"/>
      <c r="J31" s="239"/>
      <c r="K31" s="257"/>
      <c r="L31" s="128"/>
      <c r="M31" s="161"/>
      <c r="N31" s="183"/>
      <c r="R31" s="80"/>
      <c r="S31" s="80"/>
      <c r="T31" s="80"/>
      <c r="U31" s="2"/>
      <c r="V31" s="2"/>
    </row>
    <row r="32" spans="1:24" ht="27" customHeight="1" x14ac:dyDescent="0.15">
      <c r="A32" s="114">
        <v>21</v>
      </c>
      <c r="B32" s="261" t="s">
        <v>186</v>
      </c>
      <c r="C32" s="112"/>
      <c r="D32" s="83"/>
      <c r="E32" s="134"/>
      <c r="F32" s="135"/>
      <c r="G32" s="134"/>
      <c r="H32" s="136"/>
      <c r="I32" s="246"/>
      <c r="J32" s="239"/>
      <c r="K32" s="255"/>
      <c r="L32" s="128"/>
      <c r="M32" s="161"/>
      <c r="N32" s="183"/>
      <c r="R32" s="80"/>
      <c r="S32" s="80"/>
      <c r="T32" s="80"/>
      <c r="U32" s="2"/>
      <c r="V32" s="2"/>
    </row>
    <row r="33" spans="1:22" ht="27" customHeight="1" x14ac:dyDescent="0.15">
      <c r="A33" s="114">
        <v>22</v>
      </c>
      <c r="B33" s="101" t="s">
        <v>147</v>
      </c>
      <c r="C33" s="112"/>
      <c r="D33" s="83"/>
      <c r="E33" s="134"/>
      <c r="F33" s="135"/>
      <c r="G33" s="134"/>
      <c r="H33" s="136"/>
      <c r="I33" s="246"/>
      <c r="J33" s="239"/>
      <c r="K33" s="257"/>
      <c r="L33" s="128"/>
      <c r="M33" s="161"/>
      <c r="N33" s="183"/>
      <c r="R33" s="80"/>
      <c r="S33" s="80"/>
      <c r="T33" s="80"/>
      <c r="U33" s="2"/>
      <c r="V33" s="2"/>
    </row>
    <row r="34" spans="1:22" ht="27" customHeight="1" x14ac:dyDescent="0.15">
      <c r="A34" s="114">
        <v>23</v>
      </c>
      <c r="B34" s="101" t="s">
        <v>187</v>
      </c>
      <c r="C34" s="112"/>
      <c r="D34" s="83"/>
      <c r="E34" s="134"/>
      <c r="F34" s="135"/>
      <c r="G34" s="134"/>
      <c r="H34" s="136"/>
      <c r="I34" s="246"/>
      <c r="J34" s="239"/>
      <c r="K34" s="257"/>
      <c r="L34" s="128"/>
      <c r="M34" s="161"/>
      <c r="N34" s="183"/>
      <c r="R34" s="80"/>
      <c r="S34" s="80"/>
      <c r="T34" s="80"/>
      <c r="U34" s="2"/>
      <c r="V34" s="2"/>
    </row>
    <row r="35" spans="1:22" ht="27" customHeight="1" x14ac:dyDescent="0.15">
      <c r="A35" s="114">
        <v>24</v>
      </c>
      <c r="B35" s="101" t="s">
        <v>188</v>
      </c>
      <c r="C35" s="112"/>
      <c r="D35" s="83"/>
      <c r="E35" s="134"/>
      <c r="F35" s="135"/>
      <c r="G35" s="134"/>
      <c r="H35" s="136"/>
      <c r="I35" s="246"/>
      <c r="J35" s="239"/>
      <c r="K35" s="257"/>
      <c r="L35" s="128"/>
      <c r="M35" s="161"/>
      <c r="N35" s="183"/>
      <c r="R35" s="80"/>
      <c r="S35" s="80"/>
      <c r="T35" s="80"/>
      <c r="U35" s="2"/>
      <c r="V35" s="2"/>
    </row>
    <row r="36" spans="1:22" ht="27" customHeight="1" x14ac:dyDescent="0.15">
      <c r="A36" s="114">
        <v>25</v>
      </c>
      <c r="B36" s="101" t="s">
        <v>189</v>
      </c>
      <c r="C36" s="112"/>
      <c r="D36" s="83"/>
      <c r="E36" s="134"/>
      <c r="F36" s="135"/>
      <c r="G36" s="134"/>
      <c r="H36" s="136"/>
      <c r="I36" s="246"/>
      <c r="J36" s="239"/>
      <c r="K36" s="257"/>
      <c r="L36" s="128"/>
      <c r="M36" s="161"/>
      <c r="N36" s="183"/>
      <c r="R36" s="80"/>
      <c r="S36" s="80"/>
      <c r="T36" s="80"/>
      <c r="U36" s="2"/>
      <c r="V36" s="2"/>
    </row>
    <row r="37" spans="1:22" ht="27" customHeight="1" x14ac:dyDescent="0.15">
      <c r="A37" s="114">
        <v>26</v>
      </c>
      <c r="B37" s="101" t="s">
        <v>190</v>
      </c>
      <c r="C37" s="112"/>
      <c r="D37" s="83"/>
      <c r="E37" s="134"/>
      <c r="F37" s="135"/>
      <c r="G37" s="134"/>
      <c r="H37" s="136"/>
      <c r="I37" s="246"/>
      <c r="J37" s="239"/>
      <c r="K37" s="257"/>
      <c r="L37" s="128"/>
      <c r="M37" s="161"/>
      <c r="N37" s="183"/>
      <c r="R37" s="80"/>
      <c r="S37" s="80"/>
      <c r="T37" s="80"/>
      <c r="U37" s="2"/>
      <c r="V37" s="2"/>
    </row>
    <row r="38" spans="1:22" ht="27" customHeight="1" x14ac:dyDescent="0.15">
      <c r="A38" s="114">
        <v>27</v>
      </c>
      <c r="B38" s="101" t="s">
        <v>191</v>
      </c>
      <c r="C38" s="112"/>
      <c r="D38" s="83"/>
      <c r="E38" s="134"/>
      <c r="F38" s="135"/>
      <c r="G38" s="134"/>
      <c r="H38" s="136"/>
      <c r="I38" s="246"/>
      <c r="J38" s="239"/>
      <c r="K38" s="257"/>
      <c r="L38" s="128"/>
      <c r="M38" s="161"/>
      <c r="N38" s="183"/>
      <c r="R38" s="80"/>
      <c r="S38" s="80"/>
      <c r="T38" s="80"/>
      <c r="U38" s="2"/>
      <c r="V38" s="2"/>
    </row>
    <row r="39" spans="1:22" ht="27" customHeight="1" x14ac:dyDescent="0.15">
      <c r="A39" s="114">
        <v>28</v>
      </c>
      <c r="B39" s="101" t="s">
        <v>192</v>
      </c>
      <c r="C39" s="112"/>
      <c r="D39" s="83"/>
      <c r="E39" s="134"/>
      <c r="F39" s="135"/>
      <c r="G39" s="134"/>
      <c r="H39" s="136"/>
      <c r="I39" s="246"/>
      <c r="J39" s="239"/>
      <c r="K39" s="257"/>
      <c r="L39" s="128"/>
      <c r="M39" s="161"/>
      <c r="N39" s="183"/>
      <c r="R39" s="80"/>
      <c r="S39" s="80"/>
      <c r="T39" s="80"/>
      <c r="U39" s="2"/>
      <c r="V39" s="2"/>
    </row>
    <row r="40" spans="1:22" ht="27" customHeight="1" x14ac:dyDescent="0.15">
      <c r="A40" s="114">
        <v>29</v>
      </c>
      <c r="B40" s="101" t="s">
        <v>193</v>
      </c>
      <c r="C40" s="112"/>
      <c r="D40" s="83"/>
      <c r="E40" s="134"/>
      <c r="F40" s="135"/>
      <c r="G40" s="134"/>
      <c r="H40" s="136"/>
      <c r="I40" s="246"/>
      <c r="J40" s="239"/>
      <c r="K40" s="257"/>
      <c r="L40" s="128"/>
      <c r="M40" s="161"/>
      <c r="N40" s="183"/>
      <c r="R40" s="80"/>
      <c r="S40" s="80"/>
      <c r="T40" s="80"/>
      <c r="U40" s="2"/>
      <c r="V40" s="2"/>
    </row>
    <row r="41" spans="1:22" ht="27" customHeight="1" thickBot="1" x14ac:dyDescent="0.2">
      <c r="A41" s="107">
        <v>30</v>
      </c>
      <c r="B41" s="118" t="s">
        <v>20</v>
      </c>
      <c r="C41" s="108"/>
      <c r="D41" s="84"/>
      <c r="E41" s="137"/>
      <c r="F41" s="138"/>
      <c r="G41" s="237"/>
      <c r="H41" s="139"/>
      <c r="I41" s="247"/>
      <c r="J41" s="240"/>
      <c r="K41" s="258"/>
      <c r="L41" s="129"/>
      <c r="M41" s="162"/>
      <c r="N41" s="184"/>
      <c r="R41" s="80"/>
      <c r="S41" s="80"/>
      <c r="T41" s="80"/>
      <c r="U41" s="2"/>
      <c r="V41" s="2"/>
    </row>
    <row r="42" spans="1:22" ht="31.5" customHeight="1" thickBot="1" x14ac:dyDescent="0.2">
      <c r="A42" s="492" t="s">
        <v>21</v>
      </c>
      <c r="B42" s="493"/>
      <c r="C42" s="82"/>
      <c r="D42" s="191">
        <f>SUM(D9:D41)</f>
        <v>0</v>
      </c>
      <c r="E42" s="125"/>
      <c r="F42" s="125"/>
      <c r="G42" s="125"/>
      <c r="H42" s="125"/>
      <c r="I42" s="248"/>
      <c r="J42" s="125"/>
      <c r="K42" s="126"/>
      <c r="L42" s="87"/>
      <c r="M42" s="125"/>
      <c r="N42" s="127"/>
      <c r="R42" s="80"/>
      <c r="S42" s="80"/>
      <c r="T42" s="80"/>
      <c r="U42" s="2"/>
      <c r="V42" s="2"/>
    </row>
    <row r="43" spans="1:22" x14ac:dyDescent="0.15">
      <c r="D43" s="124" t="s">
        <v>104</v>
      </c>
      <c r="R43" s="80"/>
      <c r="S43" s="80"/>
      <c r="T43" s="80"/>
      <c r="U43" s="2"/>
      <c r="V43" s="2"/>
    </row>
    <row r="44" spans="1:22" x14ac:dyDescent="0.15">
      <c r="D44" s="49" t="str">
        <f>IF(D42=様式１!R44,"様式1の合計人数と一致","※ 様式1の合計と不一致。人数を確認してください。")</f>
        <v>様式1の合計人数と一致</v>
      </c>
      <c r="R44" s="80"/>
      <c r="S44" s="80"/>
      <c r="T44" s="80"/>
      <c r="U44" s="2"/>
      <c r="V44" s="2"/>
    </row>
    <row r="45" spans="1:22" x14ac:dyDescent="0.15">
      <c r="R45" s="80"/>
      <c r="S45" s="80"/>
      <c r="T45" s="80"/>
      <c r="U45" s="2"/>
      <c r="V45" s="2"/>
    </row>
    <row r="46" spans="1:22" x14ac:dyDescent="0.15">
      <c r="C46" s="120" t="s">
        <v>214</v>
      </c>
      <c r="D46" s="202">
        <f>SUMIF($C$9:$C$44,C46,$D$9:$D$44)</f>
        <v>0</v>
      </c>
      <c r="E46" s="49" t="str">
        <f>IF($D46=様式１!Y$44,"様式1の離県日：19日(土)の計と一致","？ 様式1の来県日：19日(土)の計と不一致")</f>
        <v>様式1の離県日：19日(土)の計と一致</v>
      </c>
      <c r="R46" s="80"/>
      <c r="S46" s="80"/>
      <c r="T46" s="80"/>
      <c r="U46" s="2"/>
      <c r="V46" s="2"/>
    </row>
    <row r="47" spans="1:22" x14ac:dyDescent="0.15">
      <c r="C47" s="120" t="s">
        <v>225</v>
      </c>
      <c r="D47" s="202">
        <f>SUMIF($C$9:$C$44,C47,$D$9:$D$44)</f>
        <v>0</v>
      </c>
      <c r="E47" s="49" t="str">
        <f>IF($D47=様式１!Z$44,"様式1の離県日：20日(日)の計と一致","？ 様式1の離県日：20日(日)の計と不一致")</f>
        <v>様式1の離県日：20日(日)の計と一致</v>
      </c>
      <c r="R47" s="80"/>
      <c r="S47" s="80"/>
      <c r="T47" s="80"/>
      <c r="U47" s="2"/>
      <c r="V47" s="2"/>
    </row>
    <row r="48" spans="1:22" x14ac:dyDescent="0.15">
      <c r="C48" s="120" t="s">
        <v>226</v>
      </c>
      <c r="D48" s="202">
        <f>SUMIF($C$9:$C$44,C48,$D$9:$D$44)</f>
        <v>0</v>
      </c>
      <c r="E48" s="49" t="str">
        <f>IF($D48=様式１!AA$44,"様式1の離県日：21日(月)の計と一致","？ 様式1の離県日：21日(月)の計と不一致")</f>
        <v>様式1の離県日：21日(月)の計と一致</v>
      </c>
      <c r="R48" s="80"/>
      <c r="S48" s="80"/>
      <c r="T48" s="80"/>
      <c r="U48" s="2"/>
      <c r="V48" s="2"/>
    </row>
    <row r="49" spans="1:22" x14ac:dyDescent="0.15">
      <c r="C49" s="120" t="s">
        <v>227</v>
      </c>
      <c r="D49" s="202">
        <f>SUMIF($C$9:$C$44,C49,$D$9:$D$44)</f>
        <v>0</v>
      </c>
      <c r="E49" s="49" t="str">
        <f>IF($D49=様式１!AB$44,"様式1の離県日：22日(火)の計と一致","？ 様式1の離県日：22日(火)の計と不一致")</f>
        <v>様式1の離県日：22日(火)の計と一致</v>
      </c>
      <c r="R49" s="80"/>
      <c r="S49" s="80"/>
      <c r="T49" s="80"/>
      <c r="U49" s="2"/>
      <c r="V49" s="2"/>
    </row>
    <row r="50" spans="1:22" x14ac:dyDescent="0.15">
      <c r="C50" s="120" t="s">
        <v>228</v>
      </c>
      <c r="D50" s="202">
        <f>SUMIF($C$9:$C$44,C50,$D$9:$D$44)</f>
        <v>0</v>
      </c>
      <c r="E50" s="49" t="str">
        <f>IF($D50=様式１!AC$44,"様式1の離県日：23日(水)の計と一致","？ 様式1の離県日：23日(水)の計と不一致")</f>
        <v>様式1の離県日：23日(水)の計と一致</v>
      </c>
      <c r="R50" s="80"/>
      <c r="S50" s="80"/>
      <c r="T50" s="80"/>
      <c r="U50" s="2"/>
      <c r="V50" s="2"/>
    </row>
    <row r="51" spans="1:22" x14ac:dyDescent="0.15">
      <c r="R51" s="80"/>
      <c r="S51" s="80"/>
      <c r="T51" s="80"/>
      <c r="U51" s="2"/>
      <c r="V51" s="2"/>
    </row>
    <row r="52" spans="1:22" x14ac:dyDescent="0.15">
      <c r="A52" s="1"/>
      <c r="R52" s="80"/>
      <c r="S52" s="80"/>
      <c r="T52" s="80"/>
      <c r="U52" s="2"/>
      <c r="V52" s="2"/>
    </row>
    <row r="53" spans="1:22" x14ac:dyDescent="0.15">
      <c r="A53" s="1"/>
      <c r="R53" s="80"/>
      <c r="S53" s="80"/>
      <c r="T53" s="80"/>
      <c r="U53" s="2"/>
      <c r="V53" s="2"/>
    </row>
    <row r="54" spans="1:22" x14ac:dyDescent="0.15">
      <c r="A54" s="1"/>
      <c r="R54" s="80"/>
      <c r="S54" s="80"/>
      <c r="T54" s="80"/>
      <c r="U54" s="2"/>
      <c r="V54" s="2"/>
    </row>
    <row r="55" spans="1:22" x14ac:dyDescent="0.15">
      <c r="A55" s="1"/>
      <c r="R55" s="80"/>
      <c r="S55" s="80"/>
      <c r="T55" s="80"/>
      <c r="U55" s="2"/>
      <c r="V55" s="2"/>
    </row>
    <row r="56" spans="1:22" x14ac:dyDescent="0.15">
      <c r="A56" s="1"/>
      <c r="R56" s="80"/>
      <c r="S56" s="80"/>
      <c r="T56" s="80"/>
      <c r="U56" s="2"/>
      <c r="V56" s="2"/>
    </row>
    <row r="57" spans="1:22" x14ac:dyDescent="0.15">
      <c r="A57" s="1"/>
      <c r="R57" s="80"/>
      <c r="S57" s="80"/>
      <c r="T57" s="80"/>
      <c r="U57" s="2"/>
      <c r="V57" s="2"/>
    </row>
    <row r="58" spans="1:22" x14ac:dyDescent="0.15">
      <c r="A58" s="1"/>
      <c r="R58" s="80"/>
      <c r="S58" s="80"/>
      <c r="T58" s="80"/>
      <c r="U58" s="2"/>
      <c r="V58" s="2"/>
    </row>
    <row r="59" spans="1:22" x14ac:dyDescent="0.15">
      <c r="A59" s="1"/>
      <c r="R59" s="80"/>
      <c r="S59" s="80"/>
      <c r="T59" s="80"/>
      <c r="U59" s="2"/>
      <c r="V59" s="2"/>
    </row>
    <row r="60" spans="1:22" x14ac:dyDescent="0.15">
      <c r="A60" s="1"/>
      <c r="R60" s="80"/>
      <c r="S60" s="80"/>
      <c r="T60" s="80"/>
      <c r="U60" s="2"/>
      <c r="V60" s="2"/>
    </row>
    <row r="61" spans="1:22" x14ac:dyDescent="0.15">
      <c r="A61" s="1"/>
      <c r="R61" s="80"/>
      <c r="T61" s="80"/>
      <c r="U61" s="2"/>
      <c r="V61" s="2"/>
    </row>
    <row r="62" spans="1:22" x14ac:dyDescent="0.15">
      <c r="A62" s="1"/>
      <c r="R62" s="80"/>
      <c r="T62" s="80"/>
      <c r="U62" s="2"/>
      <c r="V62" s="2"/>
    </row>
    <row r="63" spans="1:22" x14ac:dyDescent="0.15">
      <c r="A63" s="1"/>
      <c r="T63" s="80"/>
      <c r="U63" s="2"/>
      <c r="V63" s="2"/>
    </row>
    <row r="64" spans="1:22" x14ac:dyDescent="0.15">
      <c r="A64" s="1"/>
      <c r="T64" s="80"/>
      <c r="U64" s="2"/>
      <c r="V64" s="2"/>
    </row>
    <row r="65" spans="1:21" x14ac:dyDescent="0.15">
      <c r="A65" s="1"/>
      <c r="T65" s="80"/>
      <c r="U65" s="2"/>
    </row>
  </sheetData>
  <mergeCells count="22">
    <mergeCell ref="E5:M5"/>
    <mergeCell ref="F6:F8"/>
    <mergeCell ref="G6:G8"/>
    <mergeCell ref="H6:I6"/>
    <mergeCell ref="J6:M6"/>
    <mergeCell ref="L7:M7"/>
    <mergeCell ref="A42:B42"/>
    <mergeCell ref="A2:N2"/>
    <mergeCell ref="A5:B8"/>
    <mergeCell ref="C5:C8"/>
    <mergeCell ref="D5:D8"/>
    <mergeCell ref="N5:N8"/>
    <mergeCell ref="H7:H8"/>
    <mergeCell ref="I7:I8"/>
    <mergeCell ref="A9:B9"/>
    <mergeCell ref="A10:B10"/>
    <mergeCell ref="A11:B11"/>
    <mergeCell ref="A4:B4"/>
    <mergeCell ref="C4:D4"/>
    <mergeCell ref="E6:E8"/>
    <mergeCell ref="K7:K8"/>
    <mergeCell ref="J7:J8"/>
  </mergeCells>
  <phoneticPr fontId="1"/>
  <conditionalFormatting sqref="D44:D45">
    <cfRule type="cellIs" dxfId="1" priority="6" operator="equal">
      <formula>"※ 様式1の合計と不一致。人数を確認してください。"</formula>
    </cfRule>
  </conditionalFormatting>
  <conditionalFormatting sqref="E46:E50">
    <cfRule type="expression" dxfId="0" priority="1">
      <formula>MID(E46,1,1)="？"</formula>
    </cfRule>
  </conditionalFormatting>
  <dataValidations count="4">
    <dataValidation type="list" allowBlank="1" showInputMessage="1" showErrorMessage="1" sqref="C9:C41" xr:uid="{00000000-0002-0000-0300-000000000000}">
      <formula1>$P$9:$P$14</formula1>
    </dataValidation>
    <dataValidation type="list" allowBlank="1" showInputMessage="1" showErrorMessage="1" sqref="K9:K41 I9:I41" xr:uid="{00000000-0002-0000-0300-000002000000}">
      <formula1>$S$9:$S$13</formula1>
    </dataValidation>
    <dataValidation type="list" allowBlank="1" showInputMessage="1" showErrorMessage="1" sqref="E9:E41" xr:uid="{00000000-0002-0000-0300-000003000000}">
      <formula1>$Q$9:$Q$15</formula1>
    </dataValidation>
    <dataValidation type="list" allowBlank="1" showInputMessage="1" showErrorMessage="1" sqref="F9:F41" xr:uid="{00000000-0002-0000-0300-000001000000}">
      <formula1>$R$9:$R$20</formula1>
    </dataValidation>
  </dataValidations>
  <pageMargins left="0.78740157480314965" right="0.19685039370078741" top="0.78740157480314965" bottom="0.39370078740157483" header="0.39370078740157483" footer="0.19685039370078741"/>
  <pageSetup paperSize="8" scale="7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様式１</vt:lpstr>
      <vt:lpstr>様式２-１</vt:lpstr>
      <vt:lpstr>様式２-２</vt:lpstr>
      <vt:lpstr>様式３</vt:lpstr>
      <vt:lpstr>様式１!Print_Area</vt:lpstr>
      <vt:lpstr>'様式２-１'!Print_Area</vt:lpstr>
      <vt:lpstr>'様式２-２'!Print_Area</vt:lpstr>
      <vt:lpstr>様式３!Print_Area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menteadmin</dc:creator>
  <cp:lastModifiedBy>松崎</cp:lastModifiedBy>
  <cp:lastPrinted>2024-06-03T09:05:59Z</cp:lastPrinted>
  <dcterms:created xsi:type="dcterms:W3CDTF">2017-04-03T05:29:38Z</dcterms:created>
  <dcterms:modified xsi:type="dcterms:W3CDTF">2024-06-06T07:07:09Z</dcterms:modified>
</cp:coreProperties>
</file>