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827"/>
  <workbookPr/>
  <mc:AlternateContent xmlns:mc="http://schemas.openxmlformats.org/markup-compatibility/2006">
    <mc:Choice Requires="x15">
      <x15ac:absPath xmlns:x15ac="http://schemas.microsoft.com/office/spreadsheetml/2010/11/ac" url="\\Fsv01\長寿社会部\ねんりん（全国大会）\令和7年度第37回ぎふ大会\1 意向調査\第３次来県意向調査\岐阜県からの依頼 R7.6.13\"/>
    </mc:Choice>
  </mc:AlternateContent>
  <xr:revisionPtr revIDLastSave="0" documentId="13_ncr:1_{03845EAF-8753-4649-A1CB-F7E425C57283}" xr6:coauthVersionLast="47" xr6:coauthVersionMax="47" xr10:uidLastSave="{00000000-0000-0000-0000-000000000000}"/>
  <bookViews>
    <workbookView xWindow="390" yWindow="390" windowWidth="19260" windowHeight="10155" activeTab="3" xr2:uid="{00000000-000D-0000-FFFF-FFFF00000000}"/>
  </bookViews>
  <sheets>
    <sheet name="様式１" sheetId="5" r:id="rId1"/>
    <sheet name="様式２-１" sheetId="6" r:id="rId2"/>
    <sheet name="様式２-２" sheetId="8" r:id="rId3"/>
    <sheet name="様式３" sheetId="9" r:id="rId4"/>
  </sheets>
  <definedNames>
    <definedName name="_xlnm._FilterDatabase" localSheetId="0" hidden="1">様式１!$A$11:$AG$47</definedName>
    <definedName name="_xlnm.Print_Area" localSheetId="0">様式１!$A$1:$AF$46</definedName>
    <definedName name="_xlnm.Print_Area" localSheetId="1">'様式２-１'!$A$1:$AA$83</definedName>
    <definedName name="_xlnm.Print_Area" localSheetId="2">'様式２-２'!$A$1:$N$45</definedName>
    <definedName name="_xlnm.Print_Area" localSheetId="3">様式３!$A$1:$O$45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89" i="6" l="1"/>
  <c r="E88" i="6"/>
  <c r="E87" i="6"/>
  <c r="E86" i="6"/>
  <c r="E85" i="6"/>
  <c r="AA46" i="5"/>
  <c r="Z82" i="6" l="1" a="1"/>
  <c r="Z82" i="6" s="1"/>
  <c r="Z81" i="6" a="1"/>
  <c r="Z81" i="6" s="1"/>
  <c r="P44" i="5" l="1"/>
  <c r="R44" i="5" s="1"/>
  <c r="AH44" i="5" s="1"/>
  <c r="Q44" i="5"/>
  <c r="P43" i="5"/>
  <c r="Q43" i="5"/>
  <c r="C46" i="5"/>
  <c r="AK44" i="5" l="1"/>
  <c r="R43" i="5"/>
  <c r="X81" i="6"/>
  <c r="AH43" i="5" l="1"/>
  <c r="AK43" i="5"/>
  <c r="P14" i="5"/>
  <c r="Q14" i="5"/>
  <c r="P15" i="5"/>
  <c r="Q15" i="5"/>
  <c r="P16" i="5"/>
  <c r="Q16" i="5"/>
  <c r="P17" i="5"/>
  <c r="Q17" i="5"/>
  <c r="P18" i="5"/>
  <c r="R18" i="5" s="1"/>
  <c r="Q18" i="5"/>
  <c r="P19" i="5"/>
  <c r="Q19" i="5"/>
  <c r="P20" i="5"/>
  <c r="Q20" i="5"/>
  <c r="P21" i="5"/>
  <c r="Q21" i="5"/>
  <c r="R21" i="5" s="1"/>
  <c r="P22" i="5"/>
  <c r="R22" i="5" s="1"/>
  <c r="Q22" i="5"/>
  <c r="P23" i="5"/>
  <c r="Q23" i="5"/>
  <c r="P24" i="5"/>
  <c r="Q24" i="5"/>
  <c r="P25" i="5"/>
  <c r="Q25" i="5"/>
  <c r="R25" i="5" s="1"/>
  <c r="P26" i="5"/>
  <c r="Q26" i="5"/>
  <c r="P27" i="5"/>
  <c r="Q27" i="5"/>
  <c r="P28" i="5"/>
  <c r="Q28" i="5"/>
  <c r="P29" i="5"/>
  <c r="Q29" i="5"/>
  <c r="P30" i="5"/>
  <c r="R30" i="5" s="1"/>
  <c r="Q30" i="5"/>
  <c r="P31" i="5"/>
  <c r="Q31" i="5"/>
  <c r="P32" i="5"/>
  <c r="Q32" i="5"/>
  <c r="P33" i="5"/>
  <c r="Q33" i="5"/>
  <c r="P34" i="5"/>
  <c r="R34" i="5" s="1"/>
  <c r="Q34" i="5"/>
  <c r="P35" i="5"/>
  <c r="Q35" i="5"/>
  <c r="P36" i="5"/>
  <c r="Q36" i="5"/>
  <c r="P37" i="5"/>
  <c r="Q37" i="5"/>
  <c r="P38" i="5"/>
  <c r="R38" i="5" s="1"/>
  <c r="AH38" i="5" s="1"/>
  <c r="Q38" i="5"/>
  <c r="P39" i="5"/>
  <c r="Q39" i="5"/>
  <c r="P40" i="5"/>
  <c r="Q40" i="5"/>
  <c r="P41" i="5"/>
  <c r="Q41" i="5"/>
  <c r="P42" i="5"/>
  <c r="Q42" i="5"/>
  <c r="P45" i="5"/>
  <c r="Q45" i="5"/>
  <c r="R16" i="5" l="1"/>
  <c r="R14" i="5"/>
  <c r="R17" i="5"/>
  <c r="R33" i="5"/>
  <c r="R35" i="5"/>
  <c r="R19" i="5"/>
  <c r="R41" i="5"/>
  <c r="R32" i="5"/>
  <c r="R42" i="5"/>
  <c r="R37" i="5"/>
  <c r="R26" i="5"/>
  <c r="R29" i="5"/>
  <c r="R39" i="5"/>
  <c r="R36" i="5"/>
  <c r="R23" i="5"/>
  <c r="R20" i="5"/>
  <c r="R31" i="5"/>
  <c r="R28" i="5"/>
  <c r="R15" i="5"/>
  <c r="R45" i="5"/>
  <c r="R40" i="5"/>
  <c r="R27" i="5"/>
  <c r="R24" i="5"/>
  <c r="D46" i="5"/>
  <c r="E46" i="5"/>
  <c r="F46" i="5"/>
  <c r="G46" i="5"/>
  <c r="H46" i="5"/>
  <c r="I46" i="5"/>
  <c r="J46" i="5"/>
  <c r="K46" i="5"/>
  <c r="L46" i="5"/>
  <c r="M46" i="5"/>
  <c r="N46" i="5"/>
  <c r="O46" i="5"/>
  <c r="S46" i="5"/>
  <c r="T46" i="5"/>
  <c r="U46" i="5"/>
  <c r="V46" i="5"/>
  <c r="W46" i="5"/>
  <c r="X46" i="5"/>
  <c r="Y46" i="5"/>
  <c r="Z46" i="5"/>
  <c r="AB46" i="5"/>
  <c r="AC46" i="5"/>
  <c r="AD46" i="5"/>
  <c r="AE46" i="5"/>
  <c r="R46" i="5" l="1"/>
  <c r="P46" i="5"/>
  <c r="Q46" i="5"/>
  <c r="AK41" i="5"/>
  <c r="AH42" i="5"/>
  <c r="AK42" i="5"/>
  <c r="AH41" i="5" l="1"/>
  <c r="D45" i="9" l="1"/>
  <c r="D53" i="9" l="1"/>
  <c r="D52" i="9"/>
  <c r="D51" i="9"/>
  <c r="D50" i="9"/>
  <c r="D49" i="9"/>
  <c r="D89" i="6"/>
  <c r="AJ51" i="5" s="1"/>
  <c r="D88" i="6"/>
  <c r="AJ50" i="5" s="1"/>
  <c r="D87" i="6"/>
  <c r="AJ49" i="5" s="1"/>
  <c r="D86" i="6"/>
  <c r="AJ48" i="5" s="1"/>
  <c r="D85" i="6"/>
  <c r="AJ47" i="5" s="1"/>
  <c r="AM47" i="5" l="1"/>
  <c r="E49" i="9"/>
  <c r="AM48" i="5"/>
  <c r="E50" i="9"/>
  <c r="AM49" i="5"/>
  <c r="E51" i="9"/>
  <c r="AM50" i="5"/>
  <c r="E52" i="9"/>
  <c r="AM51" i="5"/>
  <c r="E53" i="9"/>
  <c r="C4" i="9"/>
  <c r="D5" i="8"/>
  <c r="C4" i="6" l="1"/>
  <c r="D81" i="6"/>
  <c r="AK17" i="5" l="1"/>
  <c r="AK23" i="5"/>
  <c r="AK25" i="5"/>
  <c r="AK18" i="5"/>
  <c r="AK32" i="5"/>
  <c r="AK34" i="5"/>
  <c r="AK36" i="5"/>
  <c r="AK39" i="5"/>
  <c r="AK15" i="5"/>
  <c r="AK26" i="5"/>
  <c r="AK37" i="5"/>
  <c r="AK38" i="5"/>
  <c r="AK29" i="5"/>
  <c r="AK40" i="5"/>
  <c r="AK19" i="5"/>
  <c r="AK45" i="5"/>
  <c r="AK20" i="5"/>
  <c r="AK31" i="5"/>
  <c r="AK21" i="5"/>
  <c r="AK28" i="5"/>
  <c r="AK22" i="5"/>
  <c r="AK33" i="5"/>
  <c r="AK27" i="5"/>
  <c r="AK24" i="5"/>
  <c r="AH15" i="5"/>
  <c r="AH17" i="5"/>
  <c r="AH23" i="5"/>
  <c r="AH29" i="5"/>
  <c r="AH31" i="5"/>
  <c r="AH32" i="5"/>
  <c r="AH34" i="5"/>
  <c r="AH36" i="5"/>
  <c r="AH37" i="5"/>
  <c r="AK35" i="5"/>
  <c r="AK30" i="5"/>
  <c r="AK14" i="5" l="1"/>
  <c r="AH14" i="5"/>
  <c r="AH40" i="5"/>
  <c r="AH18" i="5"/>
  <c r="AH39" i="5"/>
  <c r="AH26" i="5"/>
  <c r="AH25" i="5"/>
  <c r="AH28" i="5"/>
  <c r="AH27" i="5"/>
  <c r="AH33" i="5"/>
  <c r="AH24" i="5"/>
  <c r="AH20" i="5"/>
  <c r="AH22" i="5"/>
  <c r="AH21" i="5"/>
  <c r="AH19" i="5"/>
  <c r="AH45" i="5"/>
  <c r="AH16" i="5"/>
  <c r="AK16" i="5"/>
  <c r="AH30" i="5"/>
  <c r="AH35" i="5"/>
  <c r="D83" i="6" l="1"/>
  <c r="AK46" i="5"/>
  <c r="AH46" i="5"/>
  <c r="R50" i="5"/>
  <c r="D47" i="9"/>
  <c r="R49" i="5"/>
</calcChain>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<sst xmlns="http://schemas.openxmlformats.org/spreadsheetml/2006/main" count="581" uniqueCount="312">
  <si>
    <t>【大会参加者一覧表】</t>
    <rPh sb="1" eb="3">
      <t>タイカイ</t>
    </rPh>
    <rPh sb="3" eb="5">
      <t>サンカ</t>
    </rPh>
    <rPh sb="5" eb="6">
      <t>シャ</t>
    </rPh>
    <rPh sb="6" eb="8">
      <t>イチラン</t>
    </rPh>
    <rPh sb="8" eb="9">
      <t>ヒョウ</t>
    </rPh>
    <phoneticPr fontId="3"/>
  </si>
  <si>
    <t>視察員</t>
    <rPh sb="0" eb="3">
      <t>シサツイン</t>
    </rPh>
    <phoneticPr fontId="3"/>
  </si>
  <si>
    <t>男性</t>
    <rPh sb="0" eb="2">
      <t>ダンセイ</t>
    </rPh>
    <phoneticPr fontId="3"/>
  </si>
  <si>
    <t>女性</t>
    <rPh sb="0" eb="2">
      <t>ジョセイ</t>
    </rPh>
    <phoneticPr fontId="3"/>
  </si>
  <si>
    <t>テニス</t>
  </si>
  <si>
    <t>ソフトテニス</t>
  </si>
  <si>
    <t>ソフトボール</t>
  </si>
  <si>
    <t>ゲートボール</t>
  </si>
  <si>
    <t>ペタンク</t>
  </si>
  <si>
    <t>ゴルフ</t>
  </si>
  <si>
    <t>マラソン</t>
  </si>
  <si>
    <t>サッカー</t>
  </si>
  <si>
    <t>都道府県・政令指定都市名</t>
    <rPh sb="0" eb="4">
      <t>トドウフケン</t>
    </rPh>
    <rPh sb="5" eb="7">
      <t>セイレイ</t>
    </rPh>
    <rPh sb="7" eb="9">
      <t>シテイ</t>
    </rPh>
    <rPh sb="9" eb="12">
      <t>トシメイ</t>
    </rPh>
    <phoneticPr fontId="3"/>
  </si>
  <si>
    <t>電話番号</t>
    <rPh sb="0" eb="1">
      <t>デン</t>
    </rPh>
    <rPh sb="1" eb="2">
      <t>ハナシ</t>
    </rPh>
    <rPh sb="2" eb="3">
      <t>バン</t>
    </rPh>
    <rPh sb="3" eb="4">
      <t>ゴウ</t>
    </rPh>
    <phoneticPr fontId="3"/>
  </si>
  <si>
    <t>団体名・所属課(室)・係名</t>
    <rPh sb="0" eb="3">
      <t>ダンタイメイ</t>
    </rPh>
    <rPh sb="4" eb="6">
      <t>ショゾク</t>
    </rPh>
    <rPh sb="6" eb="7">
      <t>カ</t>
    </rPh>
    <rPh sb="8" eb="9">
      <t>シツ</t>
    </rPh>
    <rPh sb="11" eb="12">
      <t>カカリ</t>
    </rPh>
    <rPh sb="12" eb="13">
      <t>メイ</t>
    </rPh>
    <phoneticPr fontId="3"/>
  </si>
  <si>
    <t>FAX番号</t>
    <rPh sb="3" eb="4">
      <t>バン</t>
    </rPh>
    <rPh sb="4" eb="5">
      <t>ゴウ</t>
    </rPh>
    <phoneticPr fontId="3"/>
  </si>
  <si>
    <t>E-mail</t>
    <phoneticPr fontId="3"/>
  </si>
  <si>
    <t>区　　　分</t>
    <rPh sb="0" eb="1">
      <t>ク</t>
    </rPh>
    <rPh sb="4" eb="5">
      <t>ブン</t>
    </rPh>
    <phoneticPr fontId="3"/>
  </si>
  <si>
    <t>選手・監督</t>
    <rPh sb="0" eb="2">
      <t>センシュ</t>
    </rPh>
    <rPh sb="3" eb="5">
      <t>カントク</t>
    </rPh>
    <phoneticPr fontId="3"/>
  </si>
  <si>
    <t>卓球</t>
  </si>
  <si>
    <t>その他</t>
  </si>
  <si>
    <t>合　　計</t>
    <rPh sb="0" eb="1">
      <t>ゴウ</t>
    </rPh>
    <rPh sb="3" eb="4">
      <t>ケイ</t>
    </rPh>
    <phoneticPr fontId="1"/>
  </si>
  <si>
    <t>種目専属
引率者</t>
    <rPh sb="0" eb="2">
      <t>シュモク</t>
    </rPh>
    <rPh sb="2" eb="4">
      <t>センゾク</t>
    </rPh>
    <rPh sb="5" eb="8">
      <t>インソツシャ</t>
    </rPh>
    <phoneticPr fontId="3"/>
  </si>
  <si>
    <t>団体本部役員</t>
    <rPh sb="0" eb="2">
      <t>ダンタイ</t>
    </rPh>
    <rPh sb="2" eb="4">
      <t>ホンブ</t>
    </rPh>
    <rPh sb="4" eb="6">
      <t>ヤクイン</t>
    </rPh>
    <phoneticPr fontId="3"/>
  </si>
  <si>
    <t>本部引率者</t>
    <rPh sb="0" eb="2">
      <t>ホンブ</t>
    </rPh>
    <rPh sb="2" eb="5">
      <t>インソツシャ</t>
    </rPh>
    <phoneticPr fontId="3"/>
  </si>
  <si>
    <t>計</t>
    <rPh sb="0" eb="1">
      <t>ケイ</t>
    </rPh>
    <phoneticPr fontId="1"/>
  </si>
  <si>
    <t>合計人数</t>
    <rPh sb="0" eb="1">
      <t>ゴウ</t>
    </rPh>
    <rPh sb="1" eb="2">
      <t>ケイ</t>
    </rPh>
    <rPh sb="2" eb="4">
      <t>ニンズウ</t>
    </rPh>
    <phoneticPr fontId="3"/>
  </si>
  <si>
    <t>バ　ス
乗車証</t>
    <rPh sb="4" eb="5">
      <t>ジョウ</t>
    </rPh>
    <rPh sb="5" eb="6">
      <t>クルマ</t>
    </rPh>
    <rPh sb="6" eb="7">
      <t>ショウ</t>
    </rPh>
    <phoneticPr fontId="3"/>
  </si>
  <si>
    <t>④来県者数（日別）</t>
    <phoneticPr fontId="3"/>
  </si>
  <si>
    <t>(金)</t>
    <rPh sb="1" eb="2">
      <t>キン</t>
    </rPh>
    <phoneticPr fontId="3"/>
  </si>
  <si>
    <t>(土)</t>
    <rPh sb="1" eb="2">
      <t>ド</t>
    </rPh>
    <phoneticPr fontId="3"/>
  </si>
  <si>
    <t>(日)</t>
    <rPh sb="1" eb="2">
      <t>ニチ</t>
    </rPh>
    <phoneticPr fontId="3"/>
  </si>
  <si>
    <t>(月)</t>
    <rPh sb="1" eb="2">
      <t>ゲツ</t>
    </rPh>
    <phoneticPr fontId="3"/>
  </si>
  <si>
    <t>(火)</t>
    <rPh sb="1" eb="2">
      <t>ヒ</t>
    </rPh>
    <phoneticPr fontId="3"/>
  </si>
  <si>
    <t>⑤離県者数（日別）</t>
    <rPh sb="1" eb="3">
      <t>リケン</t>
    </rPh>
    <phoneticPr fontId="3"/>
  </si>
  <si>
    <t>(水)</t>
    <rPh sb="1" eb="2">
      <t>スイ</t>
    </rPh>
    <phoneticPr fontId="3"/>
  </si>
  <si>
    <t xml:space="preserve"> ②参加
 　チーム数</t>
    <rPh sb="2" eb="3">
      <t>サン</t>
    </rPh>
    <rPh sb="3" eb="4">
      <t>カ</t>
    </rPh>
    <rPh sb="10" eb="11">
      <t>スウ</t>
    </rPh>
    <phoneticPr fontId="3"/>
  </si>
  <si>
    <t>担　当　者（職名・氏名）</t>
    <rPh sb="0" eb="1">
      <t>タン</t>
    </rPh>
    <rPh sb="2" eb="3">
      <t>トウ</t>
    </rPh>
    <rPh sb="4" eb="5">
      <t>シャ</t>
    </rPh>
    <rPh sb="6" eb="8">
      <t>ショクメイ</t>
    </rPh>
    <rPh sb="9" eb="11">
      <t>シメイ</t>
    </rPh>
    <phoneticPr fontId="3"/>
  </si>
  <si>
    <t>⑥式典等
参加人数</t>
    <rPh sb="1" eb="3">
      <t>シキテン</t>
    </rPh>
    <rPh sb="3" eb="4">
      <t>トウ</t>
    </rPh>
    <rPh sb="5" eb="7">
      <t>サンカ</t>
    </rPh>
    <rPh sb="7" eb="9">
      <t>ニンズウ</t>
    </rPh>
    <phoneticPr fontId="1"/>
  </si>
  <si>
    <t>⑦備考</t>
    <rPh sb="1" eb="3">
      <t>ビコウ</t>
    </rPh>
    <phoneticPr fontId="3"/>
  </si>
  <si>
    <t>総合開会式</t>
    <rPh sb="0" eb="2">
      <t>ソウゴウ</t>
    </rPh>
    <rPh sb="2" eb="4">
      <t>カイカイ</t>
    </rPh>
    <rPh sb="4" eb="5">
      <t>シキ</t>
    </rPh>
    <phoneticPr fontId="1"/>
  </si>
  <si>
    <t>総合閉会式</t>
    <rPh sb="0" eb="2">
      <t>ソウゴウ</t>
    </rPh>
    <rPh sb="2" eb="5">
      <t>ヘイカイシキ</t>
    </rPh>
    <phoneticPr fontId="1"/>
  </si>
  <si>
    <t>【　来県方法　】</t>
    <phoneticPr fontId="3"/>
  </si>
  <si>
    <t>①来県日</t>
    <rPh sb="1" eb="2">
      <t>ライ</t>
    </rPh>
    <rPh sb="2" eb="3">
      <t>ケン</t>
    </rPh>
    <rPh sb="3" eb="4">
      <t>ビ</t>
    </rPh>
    <phoneticPr fontId="3"/>
  </si>
  <si>
    <t>④備考</t>
    <rPh sb="1" eb="3">
      <t>ビコウ</t>
    </rPh>
    <phoneticPr fontId="3"/>
  </si>
  <si>
    <t>予約状況</t>
    <phoneticPr fontId="3"/>
  </si>
  <si>
    <t>①</t>
  </si>
  <si>
    <t>③(ア)</t>
    <phoneticPr fontId="3"/>
  </si>
  <si>
    <t>③(イ)</t>
    <phoneticPr fontId="3"/>
  </si>
  <si>
    <t>来県日</t>
    <rPh sb="0" eb="2">
      <t>ライケン</t>
    </rPh>
    <rPh sb="2" eb="3">
      <t>ヒ</t>
    </rPh>
    <phoneticPr fontId="3"/>
  </si>
  <si>
    <t>利用交通手段</t>
    <rPh sb="4" eb="6">
      <t>シュダン</t>
    </rPh>
    <phoneticPr fontId="3"/>
  </si>
  <si>
    <t>到着場所</t>
    <rPh sb="0" eb="2">
      <t>トウチャク</t>
    </rPh>
    <rPh sb="2" eb="4">
      <t>バショ</t>
    </rPh>
    <phoneticPr fontId="3"/>
  </si>
  <si>
    <t>選　手　団　Ａ</t>
    <phoneticPr fontId="3"/>
  </si>
  <si>
    <t>航空機</t>
    <rPh sb="0" eb="3">
      <t>コウクウキ</t>
    </rPh>
    <phoneticPr fontId="3"/>
  </si>
  <si>
    <t>その他(備考欄に記入)</t>
    <rPh sb="2" eb="3">
      <t>ホカ</t>
    </rPh>
    <rPh sb="4" eb="6">
      <t>ビコウ</t>
    </rPh>
    <rPh sb="6" eb="7">
      <t>ラン</t>
    </rPh>
    <rPh sb="8" eb="10">
      <t>キニュウ</t>
    </rPh>
    <phoneticPr fontId="3"/>
  </si>
  <si>
    <t>選　手　団　Ｂ</t>
    <phoneticPr fontId="3"/>
  </si>
  <si>
    <t>ＪＲ（新幹線）</t>
    <rPh sb="3" eb="6">
      <t>シンカンセン</t>
    </rPh>
    <phoneticPr fontId="3"/>
  </si>
  <si>
    <t>貸切バス(自己手配)</t>
    <rPh sb="0" eb="2">
      <t>カシキリ</t>
    </rPh>
    <phoneticPr fontId="3"/>
  </si>
  <si>
    <t>選　手　団　Ｃ</t>
    <phoneticPr fontId="3"/>
  </si>
  <si>
    <t>自家用車・ﾚﾝﾀｶｰ</t>
    <rPh sb="0" eb="4">
      <t>ジカヨウシャ</t>
    </rPh>
    <phoneticPr fontId="3"/>
  </si>
  <si>
    <t>予約しない</t>
    <rPh sb="0" eb="2">
      <t>ヨヤク</t>
    </rPh>
    <phoneticPr fontId="1"/>
  </si>
  <si>
    <t>交流大会会場</t>
  </si>
  <si>
    <t>指定宿泊施設</t>
  </si>
  <si>
    <t>来県日の内訳
人数の合計</t>
    <rPh sb="0" eb="2">
      <t>ライケン</t>
    </rPh>
    <rPh sb="2" eb="3">
      <t>ビ</t>
    </rPh>
    <rPh sb="4" eb="6">
      <t>ウチワケ</t>
    </rPh>
    <rPh sb="7" eb="9">
      <t>ニンズウ</t>
    </rPh>
    <rPh sb="10" eb="12">
      <t>ゴウケイ</t>
    </rPh>
    <phoneticPr fontId="3"/>
  </si>
  <si>
    <t>離県日の内訳
人数の合計</t>
    <rPh sb="0" eb="3">
      <t>リケンビ</t>
    </rPh>
    <rPh sb="4" eb="6">
      <t>ウチワケ</t>
    </rPh>
    <rPh sb="7" eb="9">
      <t>ニンズウ</t>
    </rPh>
    <rPh sb="10" eb="12">
      <t>ゴウケイ</t>
    </rPh>
    <phoneticPr fontId="3"/>
  </si>
  <si>
    <t>チェック欄</t>
  </si>
  <si>
    <t>②来県
　人数</t>
    <rPh sb="1" eb="2">
      <t>ライ</t>
    </rPh>
    <rPh sb="2" eb="3">
      <t>ケン</t>
    </rPh>
    <rPh sb="5" eb="7">
      <t>ニンズウ</t>
    </rPh>
    <phoneticPr fontId="3"/>
  </si>
  <si>
    <t>出発地</t>
    <rPh sb="0" eb="3">
      <t>シュッパツチ</t>
    </rPh>
    <phoneticPr fontId="3"/>
  </si>
  <si>
    <t>(上段)出発時刻</t>
    <rPh sb="1" eb="3">
      <t>ジョウダン</t>
    </rPh>
    <rPh sb="4" eb="6">
      <t>シュッパツ</t>
    </rPh>
    <rPh sb="6" eb="8">
      <t>ジコク</t>
    </rPh>
    <phoneticPr fontId="1"/>
  </si>
  <si>
    <t>(下段)出発地名称等</t>
    <rPh sb="1" eb="3">
      <t>ゲダン</t>
    </rPh>
    <rPh sb="4" eb="7">
      <t>シュッパツチ</t>
    </rPh>
    <rPh sb="7" eb="10">
      <t>メイショウトウ</t>
    </rPh>
    <phoneticPr fontId="1"/>
  </si>
  <si>
    <t>(上段)手段</t>
    <rPh sb="1" eb="3">
      <t>ジョウダン</t>
    </rPh>
    <rPh sb="4" eb="6">
      <t>シュダン</t>
    </rPh>
    <phoneticPr fontId="1"/>
  </si>
  <si>
    <t>(下段左)便名等</t>
    <rPh sb="1" eb="3">
      <t>ゲダン</t>
    </rPh>
    <rPh sb="3" eb="4">
      <t>ヒダリ</t>
    </rPh>
    <rPh sb="5" eb="7">
      <t>ビンメイ</t>
    </rPh>
    <rPh sb="7" eb="8">
      <t>トウ</t>
    </rPh>
    <phoneticPr fontId="1"/>
  </si>
  <si>
    <t>(下段右)予約状況</t>
    <rPh sb="1" eb="3">
      <t>ゲダン</t>
    </rPh>
    <rPh sb="3" eb="4">
      <t>ミギ</t>
    </rPh>
    <rPh sb="5" eb="7">
      <t>ヨヤク</t>
    </rPh>
    <rPh sb="7" eb="9">
      <t>ジョウキョウ</t>
    </rPh>
    <phoneticPr fontId="1"/>
  </si>
  <si>
    <t>(経由地１)</t>
    <rPh sb="1" eb="4">
      <t>ケイユチ</t>
    </rPh>
    <phoneticPr fontId="1"/>
  </si>
  <si>
    <t>(下段)経由地名称</t>
    <rPh sb="1" eb="3">
      <t>カダン</t>
    </rPh>
    <rPh sb="4" eb="7">
      <t>ケイユチ</t>
    </rPh>
    <rPh sb="7" eb="9">
      <t>メイショウ</t>
    </rPh>
    <phoneticPr fontId="1"/>
  </si>
  <si>
    <t>(上段左)到着時刻</t>
    <rPh sb="1" eb="3">
      <t>ジョウダン</t>
    </rPh>
    <rPh sb="3" eb="4">
      <t>ヒダリ</t>
    </rPh>
    <rPh sb="5" eb="7">
      <t>トウチャク</t>
    </rPh>
    <rPh sb="7" eb="9">
      <t>ジコク</t>
    </rPh>
    <phoneticPr fontId="1"/>
  </si>
  <si>
    <t>(上段右)出発時刻</t>
    <rPh sb="1" eb="3">
      <t>ジョウダン</t>
    </rPh>
    <rPh sb="3" eb="4">
      <t>ミギ</t>
    </rPh>
    <rPh sb="5" eb="7">
      <t>シュッパツ</t>
    </rPh>
    <rPh sb="7" eb="9">
      <t>ジコク</t>
    </rPh>
    <phoneticPr fontId="1"/>
  </si>
  <si>
    <t>(経由地２)</t>
    <rPh sb="1" eb="4">
      <t>ケイユチ</t>
    </rPh>
    <phoneticPr fontId="1"/>
  </si>
  <si>
    <t>(経由地３)</t>
    <rPh sb="1" eb="4">
      <t>ケイユチ</t>
    </rPh>
    <phoneticPr fontId="1"/>
  </si>
  <si>
    <t>③ 来 県 行 程</t>
    <phoneticPr fontId="1"/>
  </si>
  <si>
    <t>④到着地</t>
    <rPh sb="1" eb="3">
      <t>トウチャク</t>
    </rPh>
    <rPh sb="3" eb="4">
      <t>チ</t>
    </rPh>
    <phoneticPr fontId="1"/>
  </si>
  <si>
    <t>(上段)到着時刻</t>
    <rPh sb="1" eb="3">
      <t>ジョウダン</t>
    </rPh>
    <rPh sb="4" eb="6">
      <t>トウチャク</t>
    </rPh>
    <rPh sb="6" eb="8">
      <t>ジコク</t>
    </rPh>
    <phoneticPr fontId="1"/>
  </si>
  <si>
    <t>(下段)到着場所</t>
    <rPh sb="1" eb="3">
      <t>ゲダン</t>
    </rPh>
    <rPh sb="4" eb="6">
      <t>トウチャク</t>
    </rPh>
    <rPh sb="6" eb="8">
      <t>バショ</t>
    </rPh>
    <phoneticPr fontId="1"/>
  </si>
  <si>
    <t>ＪＲ</t>
  </si>
  <si>
    <t>運賃割引証
希望枚数</t>
    <rPh sb="0" eb="2">
      <t>ウンチン</t>
    </rPh>
    <rPh sb="2" eb="5">
      <t>ワリビキショウ</t>
    </rPh>
    <rPh sb="6" eb="8">
      <t>キボウ</t>
    </rPh>
    <rPh sb="8" eb="10">
      <t>マイスウ</t>
    </rPh>
    <phoneticPr fontId="1"/>
  </si>
  <si>
    <r>
      <t xml:space="preserve">その他
</t>
    </r>
    <r>
      <rPr>
        <sz val="7"/>
        <rFont val="ＭＳ ゴシック"/>
        <family val="3"/>
        <charset val="128"/>
      </rPr>
      <t>(</t>
    </r>
    <r>
      <rPr>
        <sz val="8"/>
        <rFont val="ＭＳ ゴシック"/>
        <family val="3"/>
        <charset val="128"/>
      </rPr>
      <t>応援・家族</t>
    </r>
    <r>
      <rPr>
        <sz val="7"/>
        <rFont val="ＭＳ ゴシック"/>
        <family val="3"/>
        <charset val="128"/>
      </rPr>
      <t>)</t>
    </r>
    <rPh sb="2" eb="3">
      <t>ホカ</t>
    </rPh>
    <rPh sb="5" eb="7">
      <t>オウエン</t>
    </rPh>
    <rPh sb="8" eb="10">
      <t>カゾク</t>
    </rPh>
    <phoneticPr fontId="3"/>
  </si>
  <si>
    <t>⑤備考</t>
    <rPh sb="1" eb="3">
      <t>ビコウ</t>
    </rPh>
    <phoneticPr fontId="3"/>
  </si>
  <si>
    <t>宿泊施設名</t>
    <rPh sb="0" eb="2">
      <t>シュクハク</t>
    </rPh>
    <rPh sb="2" eb="4">
      <t>シセツ</t>
    </rPh>
    <rPh sb="4" eb="5">
      <t>メイ</t>
    </rPh>
    <phoneticPr fontId="1"/>
  </si>
  <si>
    <t>宿泊日</t>
    <rPh sb="0" eb="3">
      <t>シュクハクビ</t>
    </rPh>
    <phoneticPr fontId="1"/>
  </si>
  <si>
    <t>①来県日</t>
    <rPh sb="1" eb="3">
      <t>ライケン</t>
    </rPh>
    <rPh sb="3" eb="4">
      <t>ヒ</t>
    </rPh>
    <phoneticPr fontId="1"/>
  </si>
  <si>
    <t>③自己手配・持込バス</t>
    <phoneticPr fontId="1"/>
  </si>
  <si>
    <t>バス会社名</t>
    <phoneticPr fontId="1"/>
  </si>
  <si>
    <t>車種</t>
    <rPh sb="0" eb="2">
      <t>シャシュ</t>
    </rPh>
    <phoneticPr fontId="1"/>
  </si>
  <si>
    <t>電話番号</t>
    <rPh sb="0" eb="2">
      <t>デンワ</t>
    </rPh>
    <rPh sb="2" eb="4">
      <t>バンゴウ</t>
    </rPh>
    <phoneticPr fontId="1"/>
  </si>
  <si>
    <t>自己手配バス・持
込バスの利用期間</t>
    <rPh sb="0" eb="2">
      <t>ジコ</t>
    </rPh>
    <rPh sb="2" eb="4">
      <t>テハイ</t>
    </rPh>
    <rPh sb="7" eb="8">
      <t>モ</t>
    </rPh>
    <rPh sb="9" eb="10">
      <t>コミ</t>
    </rPh>
    <rPh sb="13" eb="15">
      <t>リヨウ</t>
    </rPh>
    <rPh sb="15" eb="17">
      <t>キカン</t>
    </rPh>
    <phoneticPr fontId="1"/>
  </si>
  <si>
    <t>【　離県方法等　】</t>
    <rPh sb="2" eb="4">
      <t>リケン</t>
    </rPh>
    <rPh sb="6" eb="7">
      <t>トウ</t>
    </rPh>
    <phoneticPr fontId="3"/>
  </si>
  <si>
    <t>①離県日</t>
    <rPh sb="1" eb="3">
      <t>リケン</t>
    </rPh>
    <rPh sb="3" eb="4">
      <t>ビ</t>
    </rPh>
    <phoneticPr fontId="3"/>
  </si>
  <si>
    <t>②離県
　人数</t>
    <rPh sb="1" eb="3">
      <t>リケン</t>
    </rPh>
    <rPh sb="5" eb="7">
      <t>ニンズウ</t>
    </rPh>
    <phoneticPr fontId="3"/>
  </si>
  <si>
    <t>予約完了</t>
    <rPh sb="0" eb="2">
      <t>ヨヤク</t>
    </rPh>
    <rPh sb="2" eb="4">
      <t>カンリョウ</t>
    </rPh>
    <phoneticPr fontId="1"/>
  </si>
  <si>
    <t>③</t>
    <phoneticPr fontId="3"/>
  </si>
  <si>
    <t>③</t>
    <phoneticPr fontId="1"/>
  </si>
  <si>
    <t>自己手配・持込バスの利用期間</t>
    <phoneticPr fontId="1"/>
  </si>
  <si>
    <t>離県日</t>
    <rPh sb="0" eb="1">
      <t>リ</t>
    </rPh>
    <rPh sb="1" eb="2">
      <t>ケン</t>
    </rPh>
    <rPh sb="2" eb="3">
      <t>ヒ</t>
    </rPh>
    <phoneticPr fontId="3"/>
  </si>
  <si>
    <t>チェック欄</t>
    <phoneticPr fontId="1"/>
  </si>
  <si>
    <t>　↑</t>
    <phoneticPr fontId="3"/>
  </si>
  <si>
    <t>③離県方法</t>
    <rPh sb="1" eb="3">
      <t>リケン</t>
    </rPh>
    <rPh sb="3" eb="5">
      <t>ホウホウ</t>
    </rPh>
    <phoneticPr fontId="1"/>
  </si>
  <si>
    <t>県内最終出発地</t>
  </si>
  <si>
    <t>予約状況</t>
    <rPh sb="0" eb="2">
      <t>ヨヤク</t>
    </rPh>
    <rPh sb="2" eb="4">
      <t>ジョウキョウ</t>
    </rPh>
    <phoneticPr fontId="1"/>
  </si>
  <si>
    <t>台数</t>
    <rPh sb="0" eb="2">
      <t>ダイスウ</t>
    </rPh>
    <phoneticPr fontId="1"/>
  </si>
  <si>
    <t>予約状況</t>
    <rPh sb="0" eb="2">
      <t>ヨヤク</t>
    </rPh>
    <rPh sb="2" eb="4">
      <t>ジョウキョウ</t>
    </rPh>
    <phoneticPr fontId="1"/>
  </si>
  <si>
    <t>駅・空港等</t>
    <rPh sb="0" eb="1">
      <t>エキ</t>
    </rPh>
    <rPh sb="2" eb="4">
      <t>クウコウ</t>
    </rPh>
    <rPh sb="4" eb="5">
      <t>トウ</t>
    </rPh>
    <phoneticPr fontId="1"/>
  </si>
  <si>
    <t>経由地からの
出発時刻</t>
    <rPh sb="0" eb="2">
      <t>ケイユ</t>
    </rPh>
    <rPh sb="2" eb="3">
      <t>チ</t>
    </rPh>
    <rPh sb="7" eb="9">
      <t>シュッパツ</t>
    </rPh>
    <rPh sb="9" eb="11">
      <t>ジコク</t>
    </rPh>
    <phoneticPr fontId="1"/>
  </si>
  <si>
    <t>自家用車・レンタカー</t>
    <rPh sb="0" eb="4">
      <t>ジカヨウシャ</t>
    </rPh>
    <phoneticPr fontId="1"/>
  </si>
  <si>
    <t>自由解散・離県</t>
    <rPh sb="0" eb="2">
      <t>ジユウ</t>
    </rPh>
    <rPh sb="2" eb="4">
      <t>カイサン</t>
    </rPh>
    <rPh sb="5" eb="7">
      <t>リケン</t>
    </rPh>
    <phoneticPr fontId="3"/>
  </si>
  <si>
    <t>その他(備考欄に記入)</t>
    <rPh sb="2" eb="3">
      <t>タ</t>
    </rPh>
    <rPh sb="4" eb="6">
      <t>ビコウ</t>
    </rPh>
    <rPh sb="6" eb="7">
      <t>ラン</t>
    </rPh>
    <rPh sb="8" eb="10">
      <t>キニュウ</t>
    </rPh>
    <phoneticPr fontId="1"/>
  </si>
  <si>
    <t>③(エ)、(オ)</t>
    <phoneticPr fontId="3"/>
  </si>
  <si>
    <t>(上段左)会社名</t>
    <rPh sb="5" eb="8">
      <t>カイシャメイ</t>
    </rPh>
    <phoneticPr fontId="1"/>
  </si>
  <si>
    <t>(上段右)会社電話番号</t>
    <rPh sb="1" eb="3">
      <t>ジョウダン</t>
    </rPh>
    <rPh sb="3" eb="4">
      <t>ミギ</t>
    </rPh>
    <phoneticPr fontId="1"/>
  </si>
  <si>
    <t>(下段右)担当者連絡先</t>
    <rPh sb="7" eb="8">
      <t>シャ</t>
    </rPh>
    <rPh sb="8" eb="11">
      <t>レンラクサキ</t>
    </rPh>
    <phoneticPr fontId="1"/>
  </si>
  <si>
    <t>(下段左)担当者名</t>
    <rPh sb="1" eb="3">
      <t>カダン</t>
    </rPh>
    <rPh sb="3" eb="4">
      <t>ヒダリ</t>
    </rPh>
    <rPh sb="5" eb="7">
      <t>タントウ</t>
    </rPh>
    <rPh sb="7" eb="8">
      <t>シャ</t>
    </rPh>
    <rPh sb="8" eb="9">
      <t>メイ</t>
    </rPh>
    <phoneticPr fontId="1"/>
  </si>
  <si>
    <t>⑥その他</t>
    <rPh sb="3" eb="4">
      <t>タ</t>
    </rPh>
    <phoneticPr fontId="1"/>
  </si>
  <si>
    <t>⑤輸送・宿泊等手配依頼旅行会社情報</t>
    <phoneticPr fontId="1"/>
  </si>
  <si>
    <t>来県時
車　両
台　数</t>
    <rPh sb="0" eb="3">
      <t>ライケンジ</t>
    </rPh>
    <rPh sb="4" eb="5">
      <t>シャ</t>
    </rPh>
    <rPh sb="6" eb="7">
      <t>リョウ</t>
    </rPh>
    <rPh sb="8" eb="9">
      <t>ダイ</t>
    </rPh>
    <rPh sb="10" eb="11">
      <t>スウ</t>
    </rPh>
    <phoneticPr fontId="1"/>
  </si>
  <si>
    <t>【 来県方法（自己手配） 】</t>
    <rPh sb="7" eb="9">
      <t>ジコ</t>
    </rPh>
    <rPh sb="9" eb="11">
      <t>テハイ</t>
    </rPh>
    <phoneticPr fontId="3"/>
  </si>
  <si>
    <t>中型バス</t>
    <rPh sb="0" eb="2">
      <t>チュウガタ</t>
    </rPh>
    <phoneticPr fontId="1"/>
  </si>
  <si>
    <t>指定宿泊施設まで</t>
    <rPh sb="0" eb="2">
      <t>シテイ</t>
    </rPh>
    <rPh sb="2" eb="4">
      <t>シュクハク</t>
    </rPh>
    <rPh sb="4" eb="6">
      <t>シセツ</t>
    </rPh>
    <phoneticPr fontId="1"/>
  </si>
  <si>
    <t>離県時まで</t>
    <phoneticPr fontId="1"/>
  </si>
  <si>
    <t>総合開会式会場への乗り入れバス台数</t>
    <phoneticPr fontId="1"/>
  </si>
  <si>
    <t>④自己手配宿泊施設</t>
    <rPh sb="7" eb="9">
      <t>シセツ</t>
    </rPh>
    <phoneticPr fontId="1"/>
  </si>
  <si>
    <t>利用交通手段</t>
    <rPh sb="0" eb="2">
      <t>リヨウ</t>
    </rPh>
    <rPh sb="2" eb="4">
      <t>コウツウ</t>
    </rPh>
    <rPh sb="4" eb="6">
      <t>シュダン</t>
    </rPh>
    <phoneticPr fontId="1"/>
  </si>
  <si>
    <t>県内最終出発地</t>
    <rPh sb="0" eb="2">
      <t>ケンナイ</t>
    </rPh>
    <rPh sb="2" eb="4">
      <t>サイシュウ</t>
    </rPh>
    <rPh sb="4" eb="7">
      <t>シュッパツチ</t>
    </rPh>
    <phoneticPr fontId="1"/>
  </si>
  <si>
    <t>出発予定
時　　刻</t>
    <rPh sb="0" eb="2">
      <t>シュッパツ</t>
    </rPh>
    <rPh sb="2" eb="4">
      <t>ヨテイ</t>
    </rPh>
    <rPh sb="5" eb="6">
      <t>トキ</t>
    </rPh>
    <rPh sb="8" eb="9">
      <t>コク</t>
    </rPh>
    <phoneticPr fontId="1"/>
  </si>
  <si>
    <t>公共交通機関</t>
    <rPh sb="0" eb="2">
      <t>コウキョウ</t>
    </rPh>
    <rPh sb="2" eb="4">
      <t>コウツウ</t>
    </rPh>
    <rPh sb="4" eb="6">
      <t>キカン</t>
    </rPh>
    <phoneticPr fontId="1"/>
  </si>
  <si>
    <t>貸切バス(自己手配・持込)</t>
    <rPh sb="0" eb="2">
      <t>カシキリ</t>
    </rPh>
    <rPh sb="5" eb="7">
      <t>ジコ</t>
    </rPh>
    <rPh sb="7" eb="9">
      <t>テハイ</t>
    </rPh>
    <rPh sb="10" eb="12">
      <t>モチコミ</t>
    </rPh>
    <phoneticPr fontId="1"/>
  </si>
  <si>
    <t>列車名(便名)等</t>
    <rPh sb="0" eb="2">
      <t>レッシャ</t>
    </rPh>
    <rPh sb="2" eb="3">
      <t>メイ</t>
    </rPh>
    <rPh sb="7" eb="8">
      <t>トウ</t>
    </rPh>
    <phoneticPr fontId="1"/>
  </si>
  <si>
    <t>交通手段</t>
    <rPh sb="0" eb="2">
      <t>コウツウ</t>
    </rPh>
    <rPh sb="2" eb="4">
      <t>シュダン</t>
    </rPh>
    <phoneticPr fontId="1"/>
  </si>
  <si>
    <t>交通手段予約状況</t>
    <rPh sb="0" eb="2">
      <t>コウツウ</t>
    </rPh>
    <rPh sb="2" eb="4">
      <t>シュダン</t>
    </rPh>
    <rPh sb="4" eb="6">
      <t>ヨヤク</t>
    </rPh>
    <rPh sb="6" eb="8">
      <t>ジョウキョウ</t>
    </rPh>
    <phoneticPr fontId="1"/>
  </si>
  <si>
    <t>来県日</t>
    <rPh sb="0" eb="2">
      <t>ライケン</t>
    </rPh>
    <rPh sb="2" eb="3">
      <t>ビ</t>
    </rPh>
    <phoneticPr fontId="3"/>
  </si>
  <si>
    <t>離県日</t>
    <rPh sb="0" eb="1">
      <t>リ</t>
    </rPh>
    <rPh sb="1" eb="2">
      <t>ケン</t>
    </rPh>
    <rPh sb="2" eb="3">
      <t>ビ</t>
    </rPh>
    <phoneticPr fontId="3"/>
  </si>
  <si>
    <t>経由地(※県外のみ)</t>
    <rPh sb="0" eb="3">
      <t>ケイユチ</t>
    </rPh>
    <rPh sb="5" eb="7">
      <t>ケンガイ</t>
    </rPh>
    <phoneticPr fontId="1"/>
  </si>
  <si>
    <t>太極拳</t>
    <rPh sb="0" eb="3">
      <t>タイキョクケン</t>
    </rPh>
    <phoneticPr fontId="1"/>
  </si>
  <si>
    <t>(交通手段１)</t>
    <rPh sb="1" eb="3">
      <t>コウツウ</t>
    </rPh>
    <rPh sb="3" eb="5">
      <t>シュダン</t>
    </rPh>
    <phoneticPr fontId="1"/>
  </si>
  <si>
    <t>(交通手段２)</t>
    <rPh sb="1" eb="3">
      <t>コウツウ</t>
    </rPh>
    <rPh sb="3" eb="5">
      <t>シュダン</t>
    </rPh>
    <phoneticPr fontId="1"/>
  </si>
  <si>
    <t>(交通手段３)</t>
    <rPh sb="1" eb="3">
      <t>コウツウ</t>
    </rPh>
    <rPh sb="3" eb="5">
      <t>シュダン</t>
    </rPh>
    <phoneticPr fontId="1"/>
  </si>
  <si>
    <t>(交通手段４)</t>
    <rPh sb="1" eb="3">
      <t>コウツウ</t>
    </rPh>
    <rPh sb="3" eb="5">
      <t>シュダン</t>
    </rPh>
    <phoneticPr fontId="1"/>
  </si>
  <si>
    <t>大型バス</t>
    <rPh sb="0" eb="2">
      <t>オオガタ</t>
    </rPh>
    <phoneticPr fontId="1"/>
  </si>
  <si>
    <t>小型バス・マイクロバス</t>
    <rPh sb="0" eb="2">
      <t>コガタ</t>
    </rPh>
    <phoneticPr fontId="1"/>
  </si>
  <si>
    <t>バウンドテニス</t>
  </si>
  <si>
    <t>バウンドテニス</t>
    <phoneticPr fontId="1"/>
  </si>
  <si>
    <t>囲碁</t>
    <rPh sb="0" eb="2">
      <t>イゴ</t>
    </rPh>
    <phoneticPr fontId="1"/>
  </si>
  <si>
    <t>将棋</t>
    <rPh sb="0" eb="2">
      <t>ショウギ</t>
    </rPh>
    <phoneticPr fontId="1"/>
  </si>
  <si>
    <t>俳句</t>
    <rPh sb="0" eb="2">
      <t>ハイク</t>
    </rPh>
    <phoneticPr fontId="1"/>
  </si>
  <si>
    <t>健康
マージャン</t>
    <rPh sb="0" eb="2">
      <t>ケンコウ</t>
    </rPh>
    <phoneticPr fontId="1"/>
  </si>
  <si>
    <t>総合開会式会場</t>
    <rPh sb="0" eb="2">
      <t>ソウゴウ</t>
    </rPh>
    <rPh sb="2" eb="4">
      <t>カイカイ</t>
    </rPh>
    <rPh sb="4" eb="5">
      <t>シキ</t>
    </rPh>
    <rPh sb="5" eb="7">
      <t>カイジョウ</t>
    </rPh>
    <phoneticPr fontId="1"/>
  </si>
  <si>
    <t>自己手配宿泊施設</t>
    <rPh sb="0" eb="2">
      <t>ジコ</t>
    </rPh>
    <phoneticPr fontId="1"/>
  </si>
  <si>
    <t>その他(備考欄に記入)</t>
    <rPh sb="2" eb="3">
      <t>ホカ</t>
    </rPh>
    <rPh sb="4" eb="6">
      <t>ビコウ</t>
    </rPh>
    <rPh sb="6" eb="7">
      <t>ラン</t>
    </rPh>
    <rPh sb="8" eb="10">
      <t>キニュウ</t>
    </rPh>
    <phoneticPr fontId="1"/>
  </si>
  <si>
    <t>交流大会会場</t>
    <phoneticPr fontId="1"/>
  </si>
  <si>
    <t>指定宿泊施設</t>
    <phoneticPr fontId="1"/>
  </si>
  <si>
    <t>指定宿泊施設最寄駅</t>
    <rPh sb="6" eb="8">
      <t>モヨリ</t>
    </rPh>
    <rPh sb="8" eb="9">
      <t>エキ</t>
    </rPh>
    <phoneticPr fontId="1"/>
  </si>
  <si>
    <t>交流大会会場最寄駅</t>
  </si>
  <si>
    <t>(木)</t>
    <rPh sb="1" eb="2">
      <t>モク</t>
    </rPh>
    <phoneticPr fontId="3"/>
  </si>
  <si>
    <t>予約回答待ち
（備考欄へ記入）</t>
    <rPh sb="0" eb="2">
      <t>ヨヤク</t>
    </rPh>
    <rPh sb="2" eb="4">
      <t>カイトウ</t>
    </rPh>
    <rPh sb="4" eb="5">
      <t>マ</t>
    </rPh>
    <rPh sb="8" eb="11">
      <t>ビコウラン</t>
    </rPh>
    <rPh sb="12" eb="14">
      <t>キニュウ</t>
    </rPh>
    <phoneticPr fontId="1"/>
  </si>
  <si>
    <t>今後手配
（備考欄へ記入）</t>
    <rPh sb="0" eb="2">
      <t>コンゴ</t>
    </rPh>
    <rPh sb="2" eb="4">
      <t>テハイ</t>
    </rPh>
    <rPh sb="6" eb="9">
      <t>ビコウラン</t>
    </rPh>
    <rPh sb="10" eb="12">
      <t>キニュウ</t>
    </rPh>
    <phoneticPr fontId="1"/>
  </si>
  <si>
    <t>総合開会式会場まで</t>
    <rPh sb="0" eb="2">
      <t>ソウゴウ</t>
    </rPh>
    <rPh sb="2" eb="4">
      <t>カイカイ</t>
    </rPh>
    <rPh sb="4" eb="5">
      <t>シキ</t>
    </rPh>
    <rPh sb="5" eb="7">
      <t>カイジョウ</t>
    </rPh>
    <phoneticPr fontId="1"/>
  </si>
  <si>
    <t>17日</t>
    <rPh sb="2" eb="3">
      <t>ニチ</t>
    </rPh>
    <phoneticPr fontId="3"/>
  </si>
  <si>
    <t>18日</t>
    <rPh sb="2" eb="3">
      <t>ニチ</t>
    </rPh>
    <phoneticPr fontId="3"/>
  </si>
  <si>
    <t>19日</t>
    <rPh sb="2" eb="3">
      <t>ニチ</t>
    </rPh>
    <phoneticPr fontId="3"/>
  </si>
  <si>
    <t>20日</t>
    <rPh sb="2" eb="3">
      <t>ニチ</t>
    </rPh>
    <phoneticPr fontId="3"/>
  </si>
  <si>
    <t>21日</t>
    <rPh sb="2" eb="3">
      <t>ニチ</t>
    </rPh>
    <phoneticPr fontId="3"/>
  </si>
  <si>
    <t>22日</t>
    <rPh sb="2" eb="3">
      <t>ニチ</t>
    </rPh>
    <phoneticPr fontId="3"/>
  </si>
  <si>
    <t>卓球</t>
    <rPh sb="0" eb="2">
      <t>タッキュウ</t>
    </rPh>
    <phoneticPr fontId="2"/>
  </si>
  <si>
    <t>弓道</t>
    <rPh sb="0" eb="2">
      <t>キュウドウ</t>
    </rPh>
    <phoneticPr fontId="2"/>
  </si>
  <si>
    <t>剣道</t>
    <rPh sb="0" eb="2">
      <t>ケンドウ</t>
    </rPh>
    <phoneticPr fontId="2"/>
  </si>
  <si>
    <t>グラウンド・ゴルフ</t>
  </si>
  <si>
    <t>ソフトバレーボール</t>
  </si>
  <si>
    <t>ウォークラリー</t>
  </si>
  <si>
    <t>ターゲット・バードゴルフ</t>
  </si>
  <si>
    <t>ダンススポーツ</t>
  </si>
  <si>
    <t>将棋</t>
    <rPh sb="0" eb="2">
      <t>ショウギ</t>
    </rPh>
    <phoneticPr fontId="2"/>
  </si>
  <si>
    <t>ゲートボール</t>
    <phoneticPr fontId="1"/>
  </si>
  <si>
    <t>ペタンク</t>
    <phoneticPr fontId="1"/>
  </si>
  <si>
    <t>ゴルフ</t>
    <phoneticPr fontId="1"/>
  </si>
  <si>
    <t>マラソン</t>
    <phoneticPr fontId="1"/>
  </si>
  <si>
    <t>弓道</t>
    <rPh sb="0" eb="2">
      <t>キュウドウ</t>
    </rPh>
    <phoneticPr fontId="1"/>
  </si>
  <si>
    <t>剣道</t>
    <rPh sb="0" eb="2">
      <t>ケンドウ</t>
    </rPh>
    <phoneticPr fontId="1"/>
  </si>
  <si>
    <t>水泳</t>
    <rPh sb="0" eb="2">
      <t>スイエイ</t>
    </rPh>
    <phoneticPr fontId="1"/>
  </si>
  <si>
    <t>グラウンド・ゴルフ</t>
    <phoneticPr fontId="1"/>
  </si>
  <si>
    <t>サッカー</t>
    <phoneticPr fontId="1"/>
  </si>
  <si>
    <t>ソフトバレーボール</t>
    <phoneticPr fontId="3"/>
  </si>
  <si>
    <t>ウォークラリー</t>
    <phoneticPr fontId="1"/>
  </si>
  <si>
    <t>ターゲット・バードゴルフ</t>
    <phoneticPr fontId="1"/>
  </si>
  <si>
    <t>ダンススポーツ</t>
    <phoneticPr fontId="1"/>
  </si>
  <si>
    <t>○○○県</t>
    <rPh sb="3" eb="4">
      <t>ケン</t>
    </rPh>
    <phoneticPr fontId="1"/>
  </si>
  <si>
    <t>○○○県社会福祉協議会△△△課□□□係</t>
    <rPh sb="4" eb="6">
      <t>シャカイ</t>
    </rPh>
    <rPh sb="6" eb="8">
      <t>フクシ</t>
    </rPh>
    <rPh sb="8" eb="11">
      <t>キョウギカイ</t>
    </rPh>
    <rPh sb="14" eb="15">
      <t>カ</t>
    </rPh>
    <rPh sb="18" eb="19">
      <t>ガカリ</t>
    </rPh>
    <phoneticPr fontId="1"/>
  </si>
  <si>
    <t>000-111-2222</t>
    <phoneticPr fontId="1"/>
  </si>
  <si>
    <t>000-111-3333</t>
    <phoneticPr fontId="1"/>
  </si>
  <si>
    <t>aaaaaaaaaa.bbbbb_ccc@xxx.yyy.zzz.jp</t>
    <phoneticPr fontId="1"/>
  </si>
  <si>
    <t>係長</t>
    <rPh sb="0" eb="2">
      <t>カカリチョウ</t>
    </rPh>
    <phoneticPr fontId="1"/>
  </si>
  <si>
    <t>のぞみxxx号</t>
    <rPh sb="6" eb="7">
      <t>ゴウ</t>
    </rPh>
    <phoneticPr fontId="1"/>
  </si>
  <si>
    <t>その他</t>
    <phoneticPr fontId="1"/>
  </si>
  <si>
    <t>○○駅</t>
    <rPh sb="2" eb="3">
      <t>エキ</t>
    </rPh>
    <phoneticPr fontId="1"/>
  </si>
  <si>
    <t>○○観光(株)△△支店</t>
    <rPh sb="2" eb="4">
      <t>カンコウ</t>
    </rPh>
    <rPh sb="5" eb="6">
      <t>カブ</t>
    </rPh>
    <rPh sb="9" eb="11">
      <t>シテン</t>
    </rPh>
    <phoneticPr fontId="1"/>
  </si>
  <si>
    <t>000-333-4444</t>
    <phoneticPr fontId="1"/>
  </si>
  <si>
    <t>090-0000-0000</t>
    <phoneticPr fontId="1"/>
  </si>
  <si>
    <t>7月下旬返答</t>
    <rPh sb="1" eb="2">
      <t>ガツ</t>
    </rPh>
    <rPh sb="2" eb="4">
      <t>ゲジュン</t>
    </rPh>
    <rPh sb="4" eb="6">
      <t>ヘントウ</t>
    </rPh>
    <phoneticPr fontId="1"/>
  </si>
  <si>
    <t>○○市</t>
    <rPh sb="2" eb="3">
      <t>シ</t>
    </rPh>
    <phoneticPr fontId="1"/>
  </si>
  <si>
    <t>自家用車で移動</t>
    <rPh sb="0" eb="4">
      <t>ジカヨウシャ</t>
    </rPh>
    <rPh sb="5" eb="7">
      <t>イドウ</t>
    </rPh>
    <phoneticPr fontId="1"/>
  </si>
  <si>
    <t>・大会期間中も自己手配バスで移動
・7月下旬に予約予定</t>
    <rPh sb="1" eb="3">
      <t>タイカイ</t>
    </rPh>
    <rPh sb="3" eb="6">
      <t>キカンチュウ</t>
    </rPh>
    <rPh sb="7" eb="9">
      <t>ジコ</t>
    </rPh>
    <rPh sb="9" eb="11">
      <t>テハイ</t>
    </rPh>
    <rPh sb="14" eb="16">
      <t>イドウ</t>
    </rPh>
    <rPh sb="19" eb="20">
      <t>ガツ</t>
    </rPh>
    <rPh sb="20" eb="22">
      <t>ゲジュン</t>
    </rPh>
    <rPh sb="23" eb="25">
      <t>ヨヤク</t>
    </rPh>
    <rPh sb="25" eb="27">
      <t>ヨテイ</t>
    </rPh>
    <phoneticPr fontId="1"/>
  </si>
  <si>
    <t>離県時まで</t>
  </si>
  <si>
    <t>○○ホテル</t>
  </si>
  <si>
    <t>○○ホテル</t>
    <phoneticPr fontId="1"/>
  </si>
  <si>
    <t>レンタカーバス</t>
    <phoneticPr fontId="1"/>
  </si>
  <si>
    <t>○○○バス(株)</t>
  </si>
  <si>
    <t>ホテル△△</t>
    <phoneticPr fontId="1"/>
  </si>
  <si>
    <t>□□旅館</t>
    <rPh sb="2" eb="4">
      <t>リョカン</t>
    </rPh>
    <phoneticPr fontId="1"/>
  </si>
  <si>
    <t>・7月下旬に予約予定</t>
    <phoneticPr fontId="1"/>
  </si>
  <si>
    <t>③大会参加者数</t>
    <rPh sb="1" eb="3">
      <t>タイカイ</t>
    </rPh>
    <rPh sb="3" eb="6">
      <t>サンカシャ</t>
    </rPh>
    <rPh sb="6" eb="7">
      <t>スウ</t>
    </rPh>
    <phoneticPr fontId="3"/>
  </si>
  <si>
    <t xml:space="preserve">(上段)バス
(下段)乗用車等 </t>
    <rPh sb="1" eb="3">
      <t>ジョウダン</t>
    </rPh>
    <rPh sb="8" eb="10">
      <t>ゲダン</t>
    </rPh>
    <rPh sb="11" eb="14">
      <t>ジョウヨウシャ</t>
    </rPh>
    <rPh sb="14" eb="15">
      <t>ナド</t>
    </rPh>
    <phoneticPr fontId="1"/>
  </si>
  <si>
    <t>交流大会会場への
車両乗入台数</t>
    <rPh sb="0" eb="2">
      <t>コウリュウ</t>
    </rPh>
    <rPh sb="2" eb="4">
      <t>タイカイ</t>
    </rPh>
    <rPh sb="4" eb="6">
      <t>カイジョウ</t>
    </rPh>
    <rPh sb="9" eb="11">
      <t>シャリョウ</t>
    </rPh>
    <rPh sb="11" eb="12">
      <t>ノ</t>
    </rPh>
    <rPh sb="12" eb="13">
      <t>イ</t>
    </rPh>
    <rPh sb="13" eb="15">
      <t>ダイスウ</t>
    </rPh>
    <phoneticPr fontId="1"/>
  </si>
  <si>
    <t>卓球</t>
    <rPh sb="0" eb="2">
      <t>タッキュウ</t>
    </rPh>
    <phoneticPr fontId="1"/>
  </si>
  <si>
    <t>水泳</t>
    <rPh sb="0" eb="2">
      <t>すいえい</t>
    </rPh>
    <phoneticPr fontId="1" type="Hiragana" alignment="distributed"/>
  </si>
  <si>
    <t>ラグビーフットボール</t>
  </si>
  <si>
    <t>ダンス
スポーツ</t>
  </si>
  <si>
    <t>ディスク
ゴルフ</t>
  </si>
  <si>
    <t>マレット
ゴルフ</t>
  </si>
  <si>
    <t>インディアカ</t>
  </si>
  <si>
    <t>オリエンテーリング</t>
  </si>
  <si>
    <t>バウンド
テニス</t>
  </si>
  <si>
    <t>スポーツウエ
ルネス吹矢</t>
    <rPh sb="10" eb="12">
      <t>フキヤ</t>
    </rPh>
    <phoneticPr fontId="1"/>
  </si>
  <si>
    <t>パドルテニス</t>
  </si>
  <si>
    <t>かるた</t>
  </si>
  <si>
    <t>ねんりんピック岐阜２０２５　第３次来県意向調査　</t>
    <rPh sb="7" eb="9">
      <t>ギフ</t>
    </rPh>
    <rPh sb="14" eb="15">
      <t>ダイ</t>
    </rPh>
    <rPh sb="16" eb="17">
      <t>ツギ</t>
    </rPh>
    <rPh sb="17" eb="19">
      <t>ライケン</t>
    </rPh>
    <rPh sb="19" eb="21">
      <t>イコウ</t>
    </rPh>
    <rPh sb="21" eb="23">
      <t>チョウサ</t>
    </rPh>
    <phoneticPr fontId="3"/>
  </si>
  <si>
    <t>①ねんりんピック岐阜２０２５　選手派遣業務担当者</t>
    <rPh sb="8" eb="10">
      <t>ギフ</t>
    </rPh>
    <rPh sb="15" eb="17">
      <t>センシュ</t>
    </rPh>
    <rPh sb="17" eb="19">
      <t>ハケン</t>
    </rPh>
    <rPh sb="19" eb="21">
      <t>ギョウム</t>
    </rPh>
    <rPh sb="21" eb="24">
      <t>タントウシャ</t>
    </rPh>
    <phoneticPr fontId="3"/>
  </si>
  <si>
    <t>岐阜　太郎</t>
    <rPh sb="0" eb="2">
      <t>ギフ</t>
    </rPh>
    <rPh sb="3" eb="5">
      <t>タロウ</t>
    </rPh>
    <phoneticPr fontId="1"/>
  </si>
  <si>
    <t>16日</t>
    <rPh sb="2" eb="3">
      <t>ニチ</t>
    </rPh>
    <phoneticPr fontId="3"/>
  </si>
  <si>
    <t>ねんりんピック岐阜２０２５　第３次来県意向調査　</t>
    <rPh sb="7" eb="9">
      <t>ギフ</t>
    </rPh>
    <rPh sb="14" eb="15">
      <t>ダイ</t>
    </rPh>
    <rPh sb="16" eb="17">
      <t>ツギ</t>
    </rPh>
    <phoneticPr fontId="3"/>
  </si>
  <si>
    <t>10月16日(木)</t>
    <rPh sb="2" eb="3">
      <t>ガツ</t>
    </rPh>
    <rPh sb="5" eb="6">
      <t>ニチ</t>
    </rPh>
    <rPh sb="7" eb="8">
      <t>モク</t>
    </rPh>
    <phoneticPr fontId="3"/>
  </si>
  <si>
    <t>10月17日(金)</t>
    <rPh sb="2" eb="3">
      <t>ガツ</t>
    </rPh>
    <rPh sb="5" eb="6">
      <t>ニチ</t>
    </rPh>
    <rPh sb="7" eb="8">
      <t>キン</t>
    </rPh>
    <phoneticPr fontId="3"/>
  </si>
  <si>
    <t>10月18日(土)</t>
    <rPh sb="2" eb="3">
      <t>ガツ</t>
    </rPh>
    <rPh sb="5" eb="6">
      <t>ニチ</t>
    </rPh>
    <rPh sb="7" eb="8">
      <t>ド</t>
    </rPh>
    <phoneticPr fontId="3"/>
  </si>
  <si>
    <t>10月19日(日）</t>
    <rPh sb="2" eb="3">
      <t>ガツ</t>
    </rPh>
    <rPh sb="5" eb="6">
      <t>ニチ</t>
    </rPh>
    <rPh sb="7" eb="8">
      <t>ニチ</t>
    </rPh>
    <phoneticPr fontId="3"/>
  </si>
  <si>
    <t>10月20日(月）</t>
    <rPh sb="2" eb="3">
      <t>ガツ</t>
    </rPh>
    <rPh sb="5" eb="6">
      <t>ニチ</t>
    </rPh>
    <rPh sb="7" eb="8">
      <t>ゲツ</t>
    </rPh>
    <phoneticPr fontId="3"/>
  </si>
  <si>
    <t>名古屋駅</t>
    <rPh sb="0" eb="4">
      <t>ナゴヤエキ</t>
    </rPh>
    <phoneticPr fontId="1"/>
  </si>
  <si>
    <t>ＪＲ（在来線）</t>
    <rPh sb="3" eb="6">
      <t>ザイライセン</t>
    </rPh>
    <phoneticPr fontId="3"/>
  </si>
  <si>
    <t>岐阜駅</t>
    <rPh sb="0" eb="3">
      <t>ギフエキ</t>
    </rPh>
    <phoneticPr fontId="1"/>
  </si>
  <si>
    <t>こだま△△号</t>
    <rPh sb="5" eb="6">
      <t>ゴウ</t>
    </rPh>
    <phoneticPr fontId="1"/>
  </si>
  <si>
    <t>岐阜羽島駅</t>
    <rPh sb="0" eb="5">
      <t>ギフハシマエキ</t>
    </rPh>
    <phoneticPr fontId="1"/>
  </si>
  <si>
    <t>ＪＲ岐阜駅</t>
    <rPh sb="2" eb="4">
      <t>ギフ</t>
    </rPh>
    <rPh sb="4" eb="5">
      <t>エキ</t>
    </rPh>
    <phoneticPr fontId="1"/>
  </si>
  <si>
    <t>ＪＲ岐阜羽島駅</t>
    <rPh sb="2" eb="4">
      <t>ギフ</t>
    </rPh>
    <rPh sb="4" eb="6">
      <t>ハシマ</t>
    </rPh>
    <rPh sb="6" eb="7">
      <t>エキ</t>
    </rPh>
    <phoneticPr fontId="1"/>
  </si>
  <si>
    <t>名鉄岐阜駅</t>
    <rPh sb="0" eb="2">
      <t>メイテツ</t>
    </rPh>
    <rPh sb="2" eb="4">
      <t>ギフ</t>
    </rPh>
    <rPh sb="4" eb="5">
      <t>エキ</t>
    </rPh>
    <phoneticPr fontId="1"/>
  </si>
  <si>
    <t>山南　太郎</t>
    <rPh sb="0" eb="2">
      <t>サンナン</t>
    </rPh>
    <rPh sb="3" eb="5">
      <t>タロウ</t>
    </rPh>
    <phoneticPr fontId="1"/>
  </si>
  <si>
    <t>ラグビーフットボール</t>
    <phoneticPr fontId="1"/>
  </si>
  <si>
    <t>ディスクゴルフ</t>
  </si>
  <si>
    <t>ディスクゴルフ</t>
    <phoneticPr fontId="1"/>
  </si>
  <si>
    <t>マレットゴルフ</t>
  </si>
  <si>
    <t>マレットゴルフ</t>
    <phoneticPr fontId="1"/>
  </si>
  <si>
    <t>インディアカ</t>
    <phoneticPr fontId="1"/>
  </si>
  <si>
    <t>オリエンテーリング</t>
    <phoneticPr fontId="1"/>
  </si>
  <si>
    <t>スポーツウエルネス吹矢</t>
    <rPh sb="9" eb="11">
      <t>フキヤ</t>
    </rPh>
    <phoneticPr fontId="1"/>
  </si>
  <si>
    <t>パドルテニス</t>
    <phoneticPr fontId="1"/>
  </si>
  <si>
    <t>かるた</t>
    <phoneticPr fontId="1"/>
  </si>
  <si>
    <t>健康マージャン</t>
    <rPh sb="0" eb="2">
      <t>ケンコウ</t>
    </rPh>
    <phoneticPr fontId="1"/>
  </si>
  <si>
    <t>〇〇市</t>
    <rPh sb="2" eb="3">
      <t>シ</t>
    </rPh>
    <phoneticPr fontId="1"/>
  </si>
  <si>
    <t>16日(木)</t>
    <rPh sb="4" eb="5">
      <t>キ</t>
    </rPh>
    <phoneticPr fontId="1"/>
  </si>
  <si>
    <t>17日(金)</t>
    <rPh sb="4" eb="5">
      <t>キン</t>
    </rPh>
    <phoneticPr fontId="1"/>
  </si>
  <si>
    <t>18日(土)</t>
    <rPh sb="4" eb="5">
      <t>ド</t>
    </rPh>
    <phoneticPr fontId="1"/>
  </si>
  <si>
    <t>19日(日)</t>
    <rPh sb="4" eb="5">
      <t>ニチ</t>
    </rPh>
    <phoneticPr fontId="1"/>
  </si>
  <si>
    <t>20日(月)</t>
    <rPh sb="4" eb="5">
      <t>ゲツ</t>
    </rPh>
    <phoneticPr fontId="1"/>
  </si>
  <si>
    <t>18日(土)</t>
    <phoneticPr fontId="1"/>
  </si>
  <si>
    <t>19日(日)</t>
    <phoneticPr fontId="1"/>
  </si>
  <si>
    <t>21日(火)</t>
    <rPh sb="4" eb="5">
      <t>カ</t>
    </rPh>
    <phoneticPr fontId="1"/>
  </si>
  <si>
    <t>22日(水)</t>
    <rPh sb="4" eb="5">
      <t>スイ</t>
    </rPh>
    <phoneticPr fontId="1"/>
  </si>
  <si>
    <t>岐阜駅からタクシー
7月上旬回答</t>
    <rPh sb="0" eb="2">
      <t>ギフ</t>
    </rPh>
    <rPh sb="2" eb="3">
      <t>エキ</t>
    </rPh>
    <rPh sb="11" eb="12">
      <t>ガツ</t>
    </rPh>
    <rPh sb="12" eb="14">
      <t>ジョウジュン</t>
    </rPh>
    <rPh sb="14" eb="16">
      <t>カイトウ</t>
    </rPh>
    <phoneticPr fontId="1"/>
  </si>
  <si>
    <t>名古屋駅までは高速バスを利用</t>
    <rPh sb="0" eb="3">
      <t>ナゴヤ</t>
    </rPh>
    <rPh sb="3" eb="4">
      <t>エキ</t>
    </rPh>
    <rPh sb="7" eb="9">
      <t>コウソク</t>
    </rPh>
    <rPh sb="12" eb="14">
      <t>リヨウ</t>
    </rPh>
    <phoneticPr fontId="1"/>
  </si>
  <si>
    <t>ねんりんピック岐阜２０２５　　第３次来県意向調査　</t>
    <rPh sb="7" eb="9">
      <t>ギフ</t>
    </rPh>
    <rPh sb="15" eb="16">
      <t>ダイ</t>
    </rPh>
    <rPh sb="17" eb="18">
      <t>ツギ</t>
    </rPh>
    <phoneticPr fontId="3"/>
  </si>
  <si>
    <t>※ このシートは、来県時、岐阜県境を越える際に利用する交通手段が自己手配の貸切バスの場合や、自己手配の宿泊施設がある場合のみ記入してください。</t>
    <rPh sb="9" eb="10">
      <t>ライ</t>
    </rPh>
    <rPh sb="10" eb="11">
      <t>ケン</t>
    </rPh>
    <rPh sb="11" eb="12">
      <t>ジ</t>
    </rPh>
    <rPh sb="13" eb="15">
      <t>ギフ</t>
    </rPh>
    <rPh sb="15" eb="17">
      <t>ケンキョウ</t>
    </rPh>
    <phoneticPr fontId="1"/>
  </si>
  <si>
    <t>・大会期間中も自己手配バスで移動</t>
    <phoneticPr fontId="1"/>
  </si>
  <si>
    <t>１０月１７日（金）宿泊施設</t>
    <rPh sb="7" eb="8">
      <t>キン</t>
    </rPh>
    <phoneticPr fontId="1"/>
  </si>
  <si>
    <t>１０月１８日（土）以降の宿泊施設</t>
    <phoneticPr fontId="1"/>
  </si>
  <si>
    <t>水泳</t>
    <rPh sb="0" eb="2">
      <t>スイエイ</t>
    </rPh>
    <phoneticPr fontId="1"/>
  </si>
  <si>
    <t>グラウンド・ゴルフ</t>
    <phoneticPr fontId="2" type="Hiragana" alignment="distributed"/>
  </si>
  <si>
    <t>ラグビーフットボール</t>
    <phoneticPr fontId="1"/>
  </si>
  <si>
    <t>サッカー</t>
    <phoneticPr fontId="1"/>
  </si>
  <si>
    <t>ソフトバレーボール</t>
    <phoneticPr fontId="1"/>
  </si>
  <si>
    <t>ウォークラリー</t>
    <phoneticPr fontId="1"/>
  </si>
  <si>
    <t>太極拳</t>
    <rPh sb="0" eb="3">
      <t>タイキョクケン</t>
    </rPh>
    <phoneticPr fontId="1"/>
  </si>
  <si>
    <t>ダンススポーツ</t>
    <phoneticPr fontId="2"/>
  </si>
  <si>
    <t>ディスクゴルフ</t>
    <phoneticPr fontId="1"/>
  </si>
  <si>
    <t>マレットゴルフ</t>
    <phoneticPr fontId="1"/>
  </si>
  <si>
    <t>インディアカ</t>
    <phoneticPr fontId="1"/>
  </si>
  <si>
    <t>オリエンテーリング</t>
    <phoneticPr fontId="1"/>
  </si>
  <si>
    <t>ターゲット・バードゴルフ</t>
    <phoneticPr fontId="1"/>
  </si>
  <si>
    <t>バウンドテニス</t>
    <phoneticPr fontId="2" type="Hiragana" alignment="distributed"/>
  </si>
  <si>
    <t>スポーツウエルネス吹矢</t>
    <rPh sb="9" eb="11">
      <t>フキヤ</t>
    </rPh>
    <phoneticPr fontId="2"/>
  </si>
  <si>
    <t>パドルテニス</t>
    <phoneticPr fontId="2"/>
  </si>
  <si>
    <t>囲碁</t>
    <rPh sb="0" eb="2">
      <t>イゴ</t>
    </rPh>
    <phoneticPr fontId="2"/>
  </si>
  <si>
    <t>俳句</t>
    <rPh sb="0" eb="2">
      <t>ハイク</t>
    </rPh>
    <phoneticPr fontId="1"/>
  </si>
  <si>
    <t>自己保有バス</t>
    <rPh sb="0" eb="4">
      <t>ジコホユウ</t>
    </rPh>
    <phoneticPr fontId="1"/>
  </si>
  <si>
    <t>058-00-0000</t>
  </si>
  <si>
    <t>058-00-0000</t>
    <phoneticPr fontId="1"/>
  </si>
  <si>
    <t>058-00-0000</t>
    <phoneticPr fontId="1"/>
  </si>
  <si>
    <t>10/16も同一宿泊施設
(10/16来県、10/21離県)</t>
    <rPh sb="6" eb="8">
      <t>ドウイツ</t>
    </rPh>
    <rPh sb="8" eb="10">
      <t>シュクハク</t>
    </rPh>
    <rPh sb="10" eb="12">
      <t>シセツ</t>
    </rPh>
    <rPh sb="19" eb="20">
      <t>ライ</t>
    </rPh>
    <rPh sb="20" eb="21">
      <t>ケン</t>
    </rPh>
    <rPh sb="27" eb="29">
      <t>リケン</t>
    </rPh>
    <phoneticPr fontId="1"/>
  </si>
  <si>
    <t>058-11-1111</t>
    <phoneticPr fontId="1"/>
  </si>
  <si>
    <t>10月19日(日)</t>
    <rPh sb="2" eb="3">
      <t>ガツ</t>
    </rPh>
    <rPh sb="5" eb="6">
      <t>ニチ</t>
    </rPh>
    <rPh sb="7" eb="8">
      <t>ニチ</t>
    </rPh>
    <phoneticPr fontId="3"/>
  </si>
  <si>
    <t>10月20日(月)</t>
    <rPh sb="2" eb="3">
      <t>ガツ</t>
    </rPh>
    <rPh sb="5" eb="6">
      <t>ニチ</t>
    </rPh>
    <rPh sb="7" eb="8">
      <t>ゲツ</t>
    </rPh>
    <phoneticPr fontId="3"/>
  </si>
  <si>
    <t>10月21日(火)</t>
    <rPh sb="2" eb="3">
      <t>ガツ</t>
    </rPh>
    <rPh sb="5" eb="6">
      <t>ニチ</t>
    </rPh>
    <rPh sb="7" eb="8">
      <t>カ</t>
    </rPh>
    <phoneticPr fontId="3"/>
  </si>
  <si>
    <t>10月22日(水)</t>
    <rPh sb="2" eb="3">
      <t>ガツ</t>
    </rPh>
    <rPh sb="5" eb="6">
      <t>ニチ</t>
    </rPh>
    <rPh sb="7" eb="8">
      <t>スイ</t>
    </rPh>
    <phoneticPr fontId="3"/>
  </si>
  <si>
    <t>名古屋鉄道</t>
    <rPh sb="0" eb="5">
      <t>ナゴヤテツドウ</t>
    </rPh>
    <phoneticPr fontId="3"/>
  </si>
  <si>
    <t>こだま〇〇号</t>
    <rPh sb="5" eb="6">
      <t>ゴウ</t>
    </rPh>
    <phoneticPr fontId="1"/>
  </si>
  <si>
    <t>7月下旬返答</t>
    <phoneticPr fontId="1"/>
  </si>
  <si>
    <t>10/18～21</t>
    <phoneticPr fontId="1"/>
  </si>
  <si>
    <t>10/18～20</t>
    <phoneticPr fontId="1"/>
  </si>
  <si>
    <t>10/18～22</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</si>
</sst>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quot;人&quot;"/>
    <numFmt numFmtId="177" formatCode="#,##0&quot;枚&quot;"/>
    <numFmt numFmtId="178" formatCode="#,##0&quot;台&quot;"/>
  </numFmts>
  <fonts count="30" x14ac:knownFonts="1">
    <font>
      <sz val="11"/>
      <color theme="1"/>
      <name val="ＭＳ Ｐゴシック"/>
      <family val="2"/>
      <charset val="128"/>
      <scheme val="minor"/>
    </font>
    <font>
      <sz val="6"/>
      <name val="ＭＳ Ｐゴシック"/>
      <family val="2"/>
      <charset val="128"/>
      <scheme val="minor"/>
    </font>
    <font>
      <sz val="11"/>
      <name val="ＭＳ Ｐゴシック"/>
      <family val="3"/>
      <charset val="128"/>
    </font>
    <font>
      <sz val="6"/>
      <name val="ＭＳ Ｐゴシック"/>
      <family val="3"/>
      <charset val="128"/>
    </font>
    <font>
      <u/>
      <sz val="11"/>
      <color theme="10"/>
      <name val="ＭＳ Ｐゴシック"/>
      <family val="3"/>
      <charset val="128"/>
    </font>
    <font>
      <sz val="12"/>
      <name val="ＭＳ Ｐゴシック"/>
      <family val="3"/>
      <charset val="128"/>
    </font>
    <font>
      <sz val="9"/>
      <name val="ＭＳ 明朝"/>
      <family val="1"/>
      <charset val="128"/>
    </font>
    <font>
      <sz val="11"/>
      <name val="ＭＳ 明朝"/>
      <family val="1"/>
      <charset val="128"/>
    </font>
    <font>
      <sz val="8"/>
      <name val="ＭＳ 明朝"/>
      <family val="1"/>
      <charset val="128"/>
    </font>
    <font>
      <sz val="12"/>
      <name val="ＭＳ ゴシック"/>
      <family val="3"/>
      <charset val="128"/>
    </font>
    <font>
      <sz val="12"/>
      <name val="ＭＳ 明朝"/>
      <family val="1"/>
      <charset val="128"/>
    </font>
    <font>
      <sz val="6"/>
      <name val="ＭＳ 明朝"/>
      <family val="1"/>
      <charset val="128"/>
    </font>
    <font>
      <sz val="11"/>
      <name val="ＭＳ ゴシック"/>
      <family val="3"/>
      <charset val="128"/>
    </font>
    <font>
      <sz val="10"/>
      <name val="ＭＳ 明朝"/>
      <family val="1"/>
      <charset val="128"/>
    </font>
    <font>
      <sz val="10"/>
      <name val="ＭＳ ゴシック"/>
      <family val="3"/>
      <charset val="128"/>
    </font>
    <font>
      <sz val="11"/>
      <color theme="1"/>
      <name val="ＭＳ ゴシック"/>
      <family val="3"/>
      <charset val="128"/>
    </font>
    <font>
      <sz val="12"/>
      <color theme="1"/>
      <name val="ＭＳ ゴシック"/>
      <family val="3"/>
      <charset val="128"/>
    </font>
    <font>
      <sz val="9"/>
      <name val="ＭＳ ゴシック"/>
      <family val="3"/>
      <charset val="128"/>
    </font>
    <font>
      <b/>
      <sz val="10"/>
      <name val="ＭＳ 明朝"/>
      <family val="1"/>
      <charset val="128"/>
    </font>
    <font>
      <sz val="14"/>
      <name val="ＭＳ ゴシック"/>
      <family val="3"/>
      <charset val="128"/>
    </font>
    <font>
      <sz val="18"/>
      <name val="ＭＳ 明朝"/>
      <family val="1"/>
      <charset val="128"/>
    </font>
    <font>
      <sz val="7"/>
      <name val="ＭＳ ゴシック"/>
      <family val="3"/>
      <charset val="128"/>
    </font>
    <font>
      <sz val="8"/>
      <name val="ＭＳ ゴシック"/>
      <family val="3"/>
      <charset val="128"/>
    </font>
    <font>
      <b/>
      <sz val="16"/>
      <color rgb="FFFF0000"/>
      <name val="ＭＳ ゴシック"/>
      <family val="3"/>
      <charset val="128"/>
    </font>
    <font>
      <sz val="11"/>
      <color theme="1"/>
      <name val="ＭＳ Ｐゴシック"/>
      <family val="2"/>
      <charset val="128"/>
      <scheme val="minor"/>
    </font>
    <font>
      <sz val="18"/>
      <name val="ＭＳ ゴシック"/>
      <family val="3"/>
      <charset val="128"/>
    </font>
    <font>
      <sz val="10.5"/>
      <color theme="1"/>
      <name val="ＭＳ ゴシック"/>
      <family val="3"/>
      <charset val="128"/>
    </font>
    <font>
      <sz val="10.5"/>
      <name val="ＭＳ ゴシック"/>
      <family val="3"/>
      <charset val="128"/>
    </font>
    <font>
      <sz val="20"/>
      <name val="ＭＳ ゴシック"/>
      <family val="3"/>
      <charset val="128"/>
    </font>
    <font>
      <sz val="26"/>
      <name val="ＭＳ ゴシック"/>
      <family val="3"/>
      <charset val="128"/>
    </font>
  </fonts>
  <fills count="7">
    <fill>
      <patternFill patternType="none"/>
    </fill>
    <fill>
      <patternFill patternType="gray125"/>
    </fill>
    <fill>
      <patternFill patternType="solid">
        <fgColor indexed="13"/>
        <bgColor indexed="64"/>
      </patternFill>
    </fill>
    <fill>
      <patternFill patternType="solid">
        <fgColor indexed="42"/>
        <bgColor indexed="64"/>
      </patternFill>
    </fill>
    <fill>
      <patternFill patternType="solid">
        <fgColor rgb="FFCCFFCC"/>
        <bgColor indexed="64"/>
      </patternFill>
    </fill>
    <fill>
      <patternFill patternType="solid">
        <fgColor rgb="FFFFFF00"/>
        <bgColor indexed="64"/>
      </patternFill>
    </fill>
    <fill>
      <patternFill patternType="solid">
        <fgColor rgb="FFFFFF66"/>
        <bgColor indexed="64"/>
      </patternFill>
    </fill>
  </fills>
  <borders count="247">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hair">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style="thin">
        <color indexed="64"/>
      </right>
      <top style="thin">
        <color indexed="64"/>
      </top>
      <bottom/>
      <diagonal/>
    </border>
    <border>
      <left/>
      <right style="thin">
        <color indexed="64"/>
      </right>
      <top/>
      <bottom/>
      <diagonal/>
    </border>
    <border>
      <left style="thin">
        <color indexed="64"/>
      </left>
      <right style="thin">
        <color indexed="64"/>
      </right>
      <top/>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double">
        <color indexed="64"/>
      </right>
      <top style="thin">
        <color indexed="64"/>
      </top>
      <bottom/>
      <diagonal/>
    </border>
    <border>
      <left style="double">
        <color indexed="64"/>
      </left>
      <right style="thin">
        <color indexed="64"/>
      </right>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double">
        <color indexed="64"/>
      </right>
      <top/>
      <bottom style="thin">
        <color indexed="64"/>
      </bottom>
      <diagonal/>
    </border>
    <border>
      <left style="hair">
        <color indexed="64"/>
      </left>
      <right style="double">
        <color indexed="64"/>
      </right>
      <top/>
      <bottom style="thin">
        <color indexed="64"/>
      </bottom>
      <diagonal/>
    </border>
    <border>
      <left style="double">
        <color indexed="64"/>
      </left>
      <right style="thin">
        <color indexed="64"/>
      </right>
      <top/>
      <bottom style="thin">
        <color indexed="64"/>
      </bottom>
      <diagonal/>
    </border>
    <border>
      <left style="hair">
        <color indexed="64"/>
      </left>
      <right style="thin">
        <color indexed="64"/>
      </right>
      <top style="thin">
        <color indexed="64"/>
      </top>
      <bottom/>
      <diagonal/>
    </border>
    <border>
      <left/>
      <right style="thin">
        <color indexed="64"/>
      </right>
      <top/>
      <bottom style="thin">
        <color indexed="64"/>
      </bottom>
      <diagonal/>
    </border>
    <border diagonalUp="1">
      <left style="thin">
        <color indexed="64"/>
      </left>
      <right style="hair">
        <color indexed="64"/>
      </right>
      <top style="thin">
        <color indexed="64"/>
      </top>
      <bottom/>
      <diagonal style="thin">
        <color indexed="64"/>
      </diagonal>
    </border>
    <border>
      <left style="hair">
        <color indexed="64"/>
      </left>
      <right style="hair">
        <color indexed="64"/>
      </right>
      <top style="thin">
        <color indexed="64"/>
      </top>
      <bottom style="thin">
        <color indexed="64"/>
      </bottom>
      <diagonal/>
    </border>
    <border>
      <left style="hair">
        <color indexed="64"/>
      </left>
      <right style="double">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style="thin">
        <color indexed="64"/>
      </left>
      <right/>
      <top style="hair">
        <color indexed="64"/>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double">
        <color indexed="64"/>
      </right>
      <top style="medium">
        <color indexed="64"/>
      </top>
      <bottom style="thin">
        <color indexed="64"/>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bottom/>
      <diagonal/>
    </border>
    <border>
      <left style="medium">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right style="thin">
        <color indexed="64"/>
      </right>
      <top/>
      <bottom style="double">
        <color indexed="64"/>
      </bottom>
      <diagonal/>
    </border>
    <border>
      <left style="thin">
        <color indexed="64"/>
      </left>
      <right/>
      <top style="thin">
        <color indexed="64"/>
      </top>
      <bottom style="double">
        <color indexed="64"/>
      </bottom>
      <diagonal/>
    </border>
    <border>
      <left style="hair">
        <color indexed="64"/>
      </left>
      <right style="thin">
        <color indexed="64"/>
      </right>
      <top style="thin">
        <color indexed="64"/>
      </top>
      <bottom style="double">
        <color indexed="64"/>
      </bottom>
      <diagonal/>
    </border>
    <border>
      <left style="thin">
        <color indexed="64"/>
      </left>
      <right style="hair">
        <color indexed="64"/>
      </right>
      <top style="thin">
        <color indexed="64"/>
      </top>
      <bottom style="double">
        <color indexed="64"/>
      </bottom>
      <diagonal/>
    </border>
    <border>
      <left style="hair">
        <color indexed="64"/>
      </left>
      <right style="hair">
        <color indexed="64"/>
      </right>
      <top style="thin">
        <color indexed="64"/>
      </top>
      <bottom style="double">
        <color indexed="64"/>
      </bottom>
      <diagonal/>
    </border>
    <border>
      <left style="thin">
        <color indexed="64"/>
      </left>
      <right style="medium">
        <color indexed="64"/>
      </right>
      <top/>
      <bottom style="double">
        <color indexed="64"/>
      </bottom>
      <diagonal/>
    </border>
    <border>
      <left style="medium">
        <color indexed="64"/>
      </left>
      <right style="thin">
        <color indexed="64"/>
      </right>
      <top/>
      <bottom style="thin">
        <color indexed="64"/>
      </bottom>
      <diagonal/>
    </border>
    <border>
      <left style="thin">
        <color indexed="64"/>
      </left>
      <right style="hair">
        <color indexed="64"/>
      </right>
      <top/>
      <bottom/>
      <diagonal/>
    </border>
    <border>
      <left style="hair">
        <color indexed="64"/>
      </left>
      <right style="thin">
        <color indexed="64"/>
      </right>
      <top/>
      <bottom/>
      <diagonal/>
    </border>
    <border>
      <left style="hair">
        <color indexed="64"/>
      </left>
      <right style="medium">
        <color indexed="64"/>
      </right>
      <top/>
      <bottom/>
      <diagonal/>
    </border>
    <border>
      <left style="medium">
        <color indexed="64"/>
      </left>
      <right style="hair">
        <color indexed="64"/>
      </right>
      <top/>
      <bottom/>
      <diagonal/>
    </border>
    <border>
      <left style="hair">
        <color indexed="64"/>
      </left>
      <right style="hair">
        <color indexed="64"/>
      </right>
      <top/>
      <bottom/>
      <diagonal/>
    </border>
    <border>
      <left style="medium">
        <color indexed="64"/>
      </left>
      <right style="hair">
        <color indexed="64"/>
      </right>
      <top/>
      <bottom style="thin">
        <color indexed="64"/>
      </bottom>
      <diagonal/>
    </border>
    <border>
      <left style="hair">
        <color indexed="64"/>
      </left>
      <right style="medium">
        <color indexed="64"/>
      </right>
      <top style="thin">
        <color indexed="64"/>
      </top>
      <bottom/>
      <diagonal/>
    </border>
    <border>
      <left style="medium">
        <color indexed="64"/>
      </left>
      <right style="hair">
        <color indexed="64"/>
      </right>
      <top style="thin">
        <color indexed="64"/>
      </top>
      <bottom/>
      <diagonal/>
    </border>
    <border>
      <left style="thin">
        <color indexed="64"/>
      </left>
      <right style="medium">
        <color indexed="64"/>
      </right>
      <top style="thin">
        <color indexed="64"/>
      </top>
      <bottom/>
      <diagonal/>
    </border>
    <border>
      <left/>
      <right style="hair">
        <color indexed="64"/>
      </right>
      <top style="thin">
        <color indexed="64"/>
      </top>
      <bottom/>
      <diagonal/>
    </border>
    <border diagonalUp="1">
      <left style="thin">
        <color indexed="64"/>
      </left>
      <right style="hair">
        <color indexed="64"/>
      </right>
      <top/>
      <bottom style="medium">
        <color indexed="64"/>
      </bottom>
      <diagonal style="thin">
        <color indexed="64"/>
      </diagonal>
    </border>
    <border>
      <left/>
      <right style="hair">
        <color indexed="64"/>
      </right>
      <top/>
      <bottom style="medium">
        <color indexed="64"/>
      </bottom>
      <diagonal/>
    </border>
    <border>
      <left style="hair">
        <color indexed="64"/>
      </left>
      <right style="thin">
        <color indexed="64"/>
      </right>
      <top/>
      <bottom style="medium">
        <color indexed="64"/>
      </bottom>
      <diagonal/>
    </border>
    <border>
      <left style="thin">
        <color indexed="64"/>
      </left>
      <right style="hair">
        <color indexed="64"/>
      </right>
      <top/>
      <bottom style="medium">
        <color indexed="64"/>
      </bottom>
      <diagonal/>
    </border>
    <border>
      <left style="hair">
        <color indexed="64"/>
      </left>
      <right style="medium">
        <color indexed="64"/>
      </right>
      <top/>
      <bottom style="medium">
        <color indexed="64"/>
      </bottom>
      <diagonal/>
    </border>
    <border>
      <left style="medium">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style="hair">
        <color indexed="64"/>
      </left>
      <right style="thin">
        <color indexed="64"/>
      </right>
      <top style="medium">
        <color indexed="64"/>
      </top>
      <bottom style="medium">
        <color indexed="64"/>
      </bottom>
      <diagonal/>
    </border>
    <border>
      <left style="thin">
        <color indexed="64"/>
      </left>
      <right style="hair">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right style="double">
        <color indexed="64"/>
      </right>
      <top/>
      <bottom style="thin">
        <color indexed="64"/>
      </bottom>
      <diagonal/>
    </border>
    <border>
      <left/>
      <right style="double">
        <color indexed="64"/>
      </right>
      <top style="thin">
        <color indexed="64"/>
      </top>
      <bottom style="medium">
        <color indexed="64"/>
      </bottom>
      <diagonal/>
    </border>
    <border>
      <left style="medium">
        <color indexed="64"/>
      </left>
      <right style="hair">
        <color indexed="64"/>
      </right>
      <top style="double">
        <color indexed="64"/>
      </top>
      <bottom style="thin">
        <color indexed="64"/>
      </bottom>
      <diagonal/>
    </border>
    <border>
      <left style="medium">
        <color indexed="64"/>
      </left>
      <right style="hair">
        <color indexed="64"/>
      </right>
      <top style="thin">
        <color indexed="64"/>
      </top>
      <bottom style="thin">
        <color indexed="64"/>
      </bottom>
      <diagonal/>
    </border>
    <border>
      <left style="medium">
        <color indexed="64"/>
      </left>
      <right style="hair">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right style="double">
        <color indexed="64"/>
      </right>
      <top/>
      <bottom style="medium">
        <color indexed="64"/>
      </bottom>
      <diagonal/>
    </border>
    <border>
      <left style="hair">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double">
        <color indexed="64"/>
      </left>
      <right style="thin">
        <color indexed="64"/>
      </right>
      <top style="medium">
        <color indexed="64"/>
      </top>
      <bottom/>
      <diagonal/>
    </border>
    <border>
      <left style="thin">
        <color indexed="64"/>
      </left>
      <right style="thin">
        <color indexed="64"/>
      </right>
      <top style="thin">
        <color indexed="64"/>
      </top>
      <bottom style="medium">
        <color indexed="64"/>
      </bottom>
      <diagonal/>
    </border>
    <border>
      <left/>
      <right style="hair">
        <color indexed="64"/>
      </right>
      <top style="medium">
        <color indexed="64"/>
      </top>
      <bottom style="medium">
        <color indexed="64"/>
      </bottom>
      <diagonal/>
    </border>
    <border diagonalUp="1">
      <left style="hair">
        <color indexed="64"/>
      </left>
      <right style="thin">
        <color indexed="64"/>
      </right>
      <top/>
      <bottom style="medium">
        <color indexed="64"/>
      </bottom>
      <diagonal style="thin">
        <color indexed="64"/>
      </diagonal>
    </border>
    <border>
      <left style="double">
        <color indexed="64"/>
      </left>
      <right style="thin">
        <color indexed="64"/>
      </right>
      <top/>
      <bottom style="double">
        <color indexed="64"/>
      </bottom>
      <diagonal/>
    </border>
    <border>
      <left style="medium">
        <color indexed="64"/>
      </left>
      <right style="medium">
        <color indexed="64"/>
      </right>
      <top style="thin">
        <color indexed="64"/>
      </top>
      <bottom style="medium">
        <color indexed="64"/>
      </bottom>
      <diagonal/>
    </border>
    <border>
      <left style="medium">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right style="double">
        <color indexed="64"/>
      </right>
      <top style="medium">
        <color indexed="64"/>
      </top>
      <bottom style="medium">
        <color indexed="64"/>
      </bottom>
      <diagonal/>
    </border>
    <border>
      <left style="double">
        <color indexed="64"/>
      </left>
      <right style="thin">
        <color indexed="64"/>
      </right>
      <top style="medium">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medium">
        <color indexed="64"/>
      </bottom>
      <diagonal/>
    </border>
    <border>
      <left style="medium">
        <color indexed="64"/>
      </left>
      <right/>
      <top style="thin">
        <color indexed="64"/>
      </top>
      <bottom style="medium">
        <color indexed="64"/>
      </bottom>
      <diagonal/>
    </border>
    <border>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style="thin">
        <color indexed="64"/>
      </left>
      <right style="hair">
        <color indexed="64"/>
      </right>
      <top style="thin">
        <color indexed="64"/>
      </top>
      <bottom style="medium">
        <color indexed="64"/>
      </bottom>
      <diagonal/>
    </border>
    <border diagonalUp="1">
      <left style="thin">
        <color indexed="64"/>
      </left>
      <right style="hair">
        <color indexed="64"/>
      </right>
      <top style="double">
        <color indexed="64"/>
      </top>
      <bottom/>
      <diagonal style="thin">
        <color indexed="64"/>
      </diagonal>
    </border>
    <border diagonalUp="1">
      <left style="hair">
        <color indexed="64"/>
      </left>
      <right style="thin">
        <color indexed="64"/>
      </right>
      <top style="double">
        <color indexed="64"/>
      </top>
      <bottom/>
      <diagonal style="thin">
        <color indexed="64"/>
      </diagonal>
    </border>
    <border diagonalUp="1">
      <left style="hair">
        <color indexed="64"/>
      </left>
      <right style="thin">
        <color indexed="64"/>
      </right>
      <top style="thin">
        <color indexed="64"/>
      </top>
      <bottom/>
      <diagonal style="thin">
        <color indexed="64"/>
      </diagonal>
    </border>
    <border diagonalUp="1">
      <left style="thin">
        <color indexed="64"/>
      </left>
      <right style="hair">
        <color indexed="64"/>
      </right>
      <top style="thin">
        <color indexed="64"/>
      </top>
      <bottom style="thin">
        <color indexed="64"/>
      </bottom>
      <diagonal style="thin">
        <color indexed="64"/>
      </diagonal>
    </border>
    <border diagonalUp="1">
      <left style="hair">
        <color indexed="64"/>
      </left>
      <right style="thin">
        <color indexed="64"/>
      </right>
      <top style="thin">
        <color indexed="64"/>
      </top>
      <bottom style="thin">
        <color indexed="64"/>
      </bottom>
      <diagonal style="thin">
        <color indexed="64"/>
      </diagonal>
    </border>
    <border>
      <left style="medium">
        <color indexed="64"/>
      </left>
      <right style="hair">
        <color indexed="64"/>
      </right>
      <top/>
      <bottom style="double">
        <color indexed="64"/>
      </bottom>
      <diagonal/>
    </border>
    <border>
      <left style="hair">
        <color indexed="64"/>
      </left>
      <right style="hair">
        <color indexed="64"/>
      </right>
      <top/>
      <bottom style="double">
        <color indexed="64"/>
      </bottom>
      <diagonal/>
    </border>
    <border>
      <left style="hair">
        <color indexed="64"/>
      </left>
      <right style="medium">
        <color indexed="64"/>
      </right>
      <top/>
      <bottom style="double">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style="double">
        <color indexed="64"/>
      </bottom>
      <diagonal/>
    </border>
    <border>
      <left/>
      <right/>
      <top/>
      <bottom style="double">
        <color indexed="64"/>
      </bottom>
      <diagonal/>
    </border>
    <border>
      <left style="medium">
        <color indexed="64"/>
      </left>
      <right style="hair">
        <color indexed="64"/>
      </right>
      <top style="double">
        <color indexed="64"/>
      </top>
      <bottom/>
      <diagonal/>
    </border>
    <border>
      <left style="hair">
        <color indexed="64"/>
      </left>
      <right style="medium">
        <color indexed="64"/>
      </right>
      <top style="double">
        <color indexed="64"/>
      </top>
      <bottom/>
      <diagonal/>
    </border>
    <border>
      <left style="thin">
        <color indexed="64"/>
      </left>
      <right style="thin">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thin">
        <color indexed="64"/>
      </left>
      <right style="thin">
        <color indexed="64"/>
      </right>
      <top/>
      <bottom style="double">
        <color indexed="64"/>
      </bottom>
      <diagonal/>
    </border>
    <border>
      <left style="medium">
        <color indexed="64"/>
      </left>
      <right style="medium">
        <color indexed="64"/>
      </right>
      <top/>
      <bottom style="double">
        <color indexed="64"/>
      </bottom>
      <diagonal/>
    </border>
    <border>
      <left/>
      <right style="double">
        <color indexed="64"/>
      </right>
      <top/>
      <bottom/>
      <diagonal/>
    </border>
    <border>
      <left style="thin">
        <color indexed="64"/>
      </left>
      <right style="thin">
        <color indexed="64"/>
      </right>
      <top style="double">
        <color indexed="64"/>
      </top>
      <bottom/>
      <diagonal/>
    </border>
    <border>
      <left style="medium">
        <color indexed="64"/>
      </left>
      <right style="medium">
        <color indexed="64"/>
      </right>
      <top/>
      <bottom style="thin">
        <color indexed="64"/>
      </bottom>
      <diagonal/>
    </border>
    <border>
      <left/>
      <right style="double">
        <color indexed="64"/>
      </right>
      <top style="thin">
        <color indexed="64"/>
      </top>
      <bottom/>
      <diagonal/>
    </border>
    <border>
      <left style="medium">
        <color indexed="64"/>
      </left>
      <right style="medium">
        <color indexed="64"/>
      </right>
      <top style="thin">
        <color indexed="64"/>
      </top>
      <bottom/>
      <diagonal/>
    </border>
    <border>
      <left style="thin">
        <color indexed="64"/>
      </left>
      <right style="thin">
        <color indexed="64"/>
      </right>
      <top/>
      <bottom style="medium">
        <color indexed="64"/>
      </bottom>
      <diagonal/>
    </border>
    <border>
      <left style="medium">
        <color indexed="64"/>
      </left>
      <right style="medium">
        <color indexed="64"/>
      </right>
      <top/>
      <bottom style="medium">
        <color indexed="64"/>
      </bottom>
      <diagonal/>
    </border>
    <border>
      <left style="double">
        <color indexed="64"/>
      </left>
      <right style="thin">
        <color indexed="64"/>
      </right>
      <top style="double">
        <color indexed="64"/>
      </top>
      <bottom/>
      <diagonal/>
    </border>
    <border>
      <left style="medium">
        <color indexed="64"/>
      </left>
      <right/>
      <top style="double">
        <color indexed="64"/>
      </top>
      <bottom/>
      <diagonal/>
    </border>
    <border>
      <left/>
      <right style="double">
        <color indexed="64"/>
      </right>
      <top style="double">
        <color indexed="64"/>
      </top>
      <bottom/>
      <diagonal/>
    </border>
    <border>
      <left style="medium">
        <color indexed="64"/>
      </left>
      <right style="medium">
        <color indexed="64"/>
      </right>
      <top style="double">
        <color indexed="64"/>
      </top>
      <bottom/>
      <diagonal/>
    </border>
    <border>
      <left style="double">
        <color indexed="64"/>
      </left>
      <right style="thin">
        <color indexed="64"/>
      </right>
      <top/>
      <bottom style="medium">
        <color indexed="64"/>
      </bottom>
      <diagonal/>
    </border>
    <border>
      <left style="hair">
        <color indexed="64"/>
      </left>
      <right style="double">
        <color indexed="64"/>
      </right>
      <top style="medium">
        <color indexed="64"/>
      </top>
      <bottom/>
      <diagonal/>
    </border>
    <border>
      <left style="medium">
        <color indexed="64"/>
      </left>
      <right style="hair">
        <color indexed="64"/>
      </right>
      <top style="medium">
        <color indexed="64"/>
      </top>
      <bottom/>
      <diagonal/>
    </border>
    <border>
      <left style="hair">
        <color indexed="64"/>
      </left>
      <right style="double">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hair">
        <color indexed="64"/>
      </top>
      <bottom style="double">
        <color indexed="64"/>
      </bottom>
      <diagonal/>
    </border>
    <border>
      <left style="thin">
        <color indexed="64"/>
      </left>
      <right style="hair">
        <color indexed="64"/>
      </right>
      <top style="double">
        <color indexed="64"/>
      </top>
      <bottom style="hair">
        <color indexed="64"/>
      </bottom>
      <diagonal/>
    </border>
    <border>
      <left style="thin">
        <color indexed="64"/>
      </left>
      <right style="hair">
        <color indexed="64"/>
      </right>
      <top style="thin">
        <color indexed="64"/>
      </top>
      <bottom style="hair">
        <color indexed="64"/>
      </bottom>
      <diagonal/>
    </border>
    <border>
      <left style="thin">
        <color indexed="64"/>
      </left>
      <right/>
      <top style="hair">
        <color indexed="64"/>
      </top>
      <bottom style="double">
        <color indexed="64"/>
      </bottom>
      <diagonal/>
    </border>
    <border>
      <left/>
      <right style="thin">
        <color indexed="64"/>
      </right>
      <top style="hair">
        <color indexed="64"/>
      </top>
      <bottom style="double">
        <color indexed="64"/>
      </bottom>
      <diagonal/>
    </border>
    <border>
      <left style="medium">
        <color indexed="64"/>
      </left>
      <right style="medium">
        <color indexed="64"/>
      </right>
      <top style="thin">
        <color indexed="64"/>
      </top>
      <bottom style="hair">
        <color indexed="64"/>
      </bottom>
      <diagonal/>
    </border>
    <border>
      <left style="medium">
        <color indexed="64"/>
      </left>
      <right style="medium">
        <color indexed="64"/>
      </right>
      <top style="double">
        <color indexed="64"/>
      </top>
      <bottom style="hair">
        <color indexed="64"/>
      </bottom>
      <diagonal/>
    </border>
    <border>
      <left style="thin">
        <color indexed="64"/>
      </left>
      <right/>
      <top style="double">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double">
        <color indexed="64"/>
      </top>
      <bottom style="hair">
        <color indexed="64"/>
      </bottom>
      <diagonal/>
    </border>
    <border>
      <left style="medium">
        <color indexed="64"/>
      </left>
      <right style="thin">
        <color indexed="64"/>
      </right>
      <top style="thin">
        <color indexed="64"/>
      </top>
      <bottom/>
      <diagonal/>
    </border>
    <border>
      <left style="medium">
        <color indexed="64"/>
      </left>
      <right style="thin">
        <color indexed="64"/>
      </right>
      <top/>
      <bottom style="double">
        <color indexed="64"/>
      </bottom>
      <diagonal/>
    </border>
    <border>
      <left style="medium">
        <color indexed="64"/>
      </left>
      <right style="thin">
        <color indexed="64"/>
      </right>
      <top style="double">
        <color indexed="64"/>
      </top>
      <bottom/>
      <diagonal/>
    </border>
    <border>
      <left style="thin">
        <color indexed="64"/>
      </left>
      <right style="thin">
        <color indexed="64"/>
      </right>
      <top style="double">
        <color indexed="64"/>
      </top>
      <bottom style="thin">
        <color indexed="64"/>
      </bottom>
      <diagonal/>
    </border>
    <border>
      <left style="thin">
        <color indexed="64"/>
      </left>
      <right/>
      <top style="medium">
        <color indexed="64"/>
      </top>
      <bottom/>
      <diagonal/>
    </border>
    <border>
      <left style="thin">
        <color indexed="64"/>
      </left>
      <right style="hair">
        <color indexed="64"/>
      </right>
      <top/>
      <bottom style="double">
        <color indexed="64"/>
      </bottom>
      <diagonal/>
    </border>
    <border>
      <left style="thin">
        <color indexed="64"/>
      </left>
      <right style="hair">
        <color indexed="64"/>
      </right>
      <top style="double">
        <color indexed="64"/>
      </top>
      <bottom style="thin">
        <color indexed="64"/>
      </bottom>
      <diagonal/>
    </border>
    <border>
      <left/>
      <right style="hair">
        <color indexed="64"/>
      </right>
      <top style="double">
        <color indexed="64"/>
      </top>
      <bottom style="hair">
        <color indexed="64"/>
      </bottom>
      <diagonal/>
    </border>
    <border>
      <left style="medium">
        <color indexed="64"/>
      </left>
      <right style="medium">
        <color indexed="64"/>
      </right>
      <top style="double">
        <color indexed="64"/>
      </top>
      <bottom style="thin">
        <color indexed="64"/>
      </bottom>
      <diagonal/>
    </border>
    <border>
      <left/>
      <right style="hair">
        <color indexed="64"/>
      </right>
      <top style="thin">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style="hair">
        <color indexed="64"/>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style="medium">
        <color indexed="64"/>
      </right>
      <top style="medium">
        <color indexed="64"/>
      </top>
      <bottom style="hair">
        <color indexed="64"/>
      </bottom>
      <diagonal/>
    </border>
    <border>
      <left/>
      <right style="hair">
        <color indexed="64"/>
      </right>
      <top style="medium">
        <color indexed="64"/>
      </top>
      <bottom style="hair">
        <color indexed="64"/>
      </bottom>
      <diagonal/>
    </border>
    <border>
      <left/>
      <right style="thin">
        <color indexed="64"/>
      </right>
      <top style="double">
        <color indexed="64"/>
      </top>
      <bottom style="thin">
        <color indexed="64"/>
      </bottom>
      <diagonal/>
    </border>
    <border>
      <left style="hair">
        <color indexed="64"/>
      </left>
      <right style="double">
        <color indexed="64"/>
      </right>
      <top style="thin">
        <color indexed="64"/>
      </top>
      <bottom style="medium">
        <color indexed="64"/>
      </bottom>
      <diagonal/>
    </border>
    <border>
      <left style="double">
        <color indexed="64"/>
      </left>
      <right style="thin">
        <color indexed="64"/>
      </right>
      <top style="thin">
        <color indexed="64"/>
      </top>
      <bottom style="medium">
        <color indexed="64"/>
      </bottom>
      <diagonal/>
    </border>
    <border>
      <left style="medium">
        <color indexed="64"/>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style="hair">
        <color indexed="64"/>
      </right>
      <top style="double">
        <color indexed="64"/>
      </top>
      <bottom style="thin">
        <color indexed="64"/>
      </bottom>
      <diagonal/>
    </border>
    <border>
      <left/>
      <right style="double">
        <color indexed="64"/>
      </right>
      <top style="medium">
        <color indexed="64"/>
      </top>
      <bottom/>
      <diagonal/>
    </border>
    <border>
      <left/>
      <right style="double">
        <color indexed="64"/>
      </right>
      <top/>
      <bottom style="double">
        <color indexed="64"/>
      </bottom>
      <diagonal/>
    </border>
    <border>
      <left/>
      <right style="hair">
        <color indexed="64"/>
      </right>
      <top/>
      <bottom style="double">
        <color indexed="64"/>
      </bottom>
      <diagonal/>
    </border>
    <border>
      <left style="hair">
        <color indexed="64"/>
      </left>
      <right style="thin">
        <color indexed="64"/>
      </right>
      <top style="double">
        <color indexed="64"/>
      </top>
      <bottom style="thin">
        <color indexed="64"/>
      </bottom>
      <diagonal/>
    </border>
    <border>
      <left style="hair">
        <color indexed="64"/>
      </left>
      <right style="thin">
        <color indexed="64"/>
      </right>
      <top style="thin">
        <color indexed="64"/>
      </top>
      <bottom style="medium">
        <color indexed="64"/>
      </bottom>
      <diagonal/>
    </border>
    <border>
      <left style="hair">
        <color indexed="64"/>
      </left>
      <right style="thin">
        <color indexed="64"/>
      </right>
      <top/>
      <bottom style="thin">
        <color indexed="64"/>
      </bottom>
      <diagonal/>
    </border>
    <border>
      <left style="hair">
        <color indexed="64"/>
      </left>
      <right/>
      <top style="thin">
        <color indexed="64"/>
      </top>
      <bottom style="thin">
        <color indexed="64"/>
      </bottom>
      <diagonal/>
    </border>
    <border>
      <left/>
      <right style="hair">
        <color indexed="64"/>
      </right>
      <top style="hair">
        <color indexed="64"/>
      </top>
      <bottom style="double">
        <color indexed="64"/>
      </bottom>
      <diagonal/>
    </border>
    <border>
      <left/>
      <right style="hair">
        <color indexed="64"/>
      </right>
      <top style="hair">
        <color indexed="64"/>
      </top>
      <bottom style="thin">
        <color indexed="64"/>
      </bottom>
      <diagonal/>
    </border>
    <border>
      <left/>
      <right style="hair">
        <color indexed="64"/>
      </right>
      <top style="hair">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diagonal/>
    </border>
    <border>
      <left/>
      <right style="medium">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hair">
        <color indexed="64"/>
      </left>
      <right style="double">
        <color indexed="64"/>
      </right>
      <top/>
      <bottom/>
      <diagonal/>
    </border>
    <border>
      <left style="thin">
        <color indexed="64"/>
      </left>
      <right style="thin">
        <color indexed="64"/>
      </right>
      <top/>
      <bottom style="hair">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style="hair">
        <color indexed="64"/>
      </right>
      <top/>
      <bottom style="hair">
        <color indexed="64"/>
      </bottom>
      <diagonal/>
    </border>
    <border>
      <left/>
      <right style="medium">
        <color indexed="64"/>
      </right>
      <top/>
      <bottom style="hair">
        <color indexed="64"/>
      </bottom>
      <diagonal/>
    </border>
    <border>
      <left style="medium">
        <color indexed="64"/>
      </left>
      <right style="medium">
        <color indexed="64"/>
      </right>
      <top/>
      <bottom style="hair">
        <color indexed="64"/>
      </bottom>
      <diagonal/>
    </border>
    <border>
      <left/>
      <right style="hair">
        <color indexed="64"/>
      </right>
      <top/>
      <bottom style="hair">
        <color indexed="64"/>
      </bottom>
      <diagonal/>
    </border>
    <border>
      <left style="medium">
        <color indexed="64"/>
      </left>
      <right/>
      <top style="hair">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medium">
        <color indexed="64"/>
      </left>
      <right style="medium">
        <color indexed="64"/>
      </right>
      <top style="medium">
        <color indexed="64"/>
      </top>
      <bottom style="thin">
        <color indexed="64"/>
      </bottom>
      <diagonal/>
    </border>
    <border>
      <left style="hair">
        <color indexed="64"/>
      </left>
      <right style="thin">
        <color indexed="64"/>
      </right>
      <top style="hair">
        <color indexed="64"/>
      </top>
      <bottom/>
      <diagonal/>
    </border>
    <border>
      <left style="hair">
        <color indexed="64"/>
      </left>
      <right style="thin">
        <color indexed="64"/>
      </right>
      <top style="hair">
        <color indexed="64"/>
      </top>
      <bottom style="medium">
        <color indexed="64"/>
      </bottom>
      <diagonal/>
    </border>
    <border>
      <left style="hair">
        <color indexed="64"/>
      </left>
      <right style="hair">
        <color indexed="64"/>
      </right>
      <top style="medium">
        <color indexed="64"/>
      </top>
      <bottom style="thin">
        <color indexed="64"/>
      </bottom>
      <diagonal/>
    </border>
    <border>
      <left/>
      <right style="hair">
        <color indexed="64"/>
      </right>
      <top style="medium">
        <color indexed="64"/>
      </top>
      <bottom/>
      <diagonal/>
    </border>
    <border>
      <left style="hair">
        <color indexed="64"/>
      </left>
      <right style="medium">
        <color indexed="64"/>
      </right>
      <top style="hair">
        <color indexed="64"/>
      </top>
      <bottom/>
      <diagonal/>
    </border>
    <border>
      <left style="thin">
        <color indexed="64"/>
      </left>
      <right style="thin">
        <color indexed="64"/>
      </right>
      <top style="hair">
        <color indexed="64"/>
      </top>
      <bottom style="medium">
        <color indexed="64"/>
      </bottom>
      <diagonal/>
    </border>
    <border>
      <left style="thin">
        <color indexed="64"/>
      </left>
      <right/>
      <top style="thin">
        <color indexed="64"/>
      </top>
      <bottom/>
      <diagonal/>
    </border>
    <border>
      <left/>
      <right/>
      <top style="thin">
        <color indexed="64"/>
      </top>
      <bottom/>
      <diagonal/>
    </border>
    <border diagonalUp="1">
      <left/>
      <right style="thin">
        <color indexed="64"/>
      </right>
      <top style="thin">
        <color indexed="64"/>
      </top>
      <bottom style="thin">
        <color indexed="64"/>
      </bottom>
      <diagonal style="thin">
        <color indexed="64"/>
      </diagonal>
    </border>
    <border diagonalUp="1">
      <left/>
      <right style="thin">
        <color indexed="64"/>
      </right>
      <top/>
      <bottom style="medium">
        <color indexed="64"/>
      </bottom>
      <diagonal style="thin">
        <color indexed="64"/>
      </diagonal>
    </border>
    <border>
      <left style="hair">
        <color indexed="64"/>
      </left>
      <right style="double">
        <color indexed="64"/>
      </right>
      <top style="double">
        <color indexed="64"/>
      </top>
      <bottom style="thin">
        <color indexed="64"/>
      </bottom>
      <diagonal/>
    </border>
    <border>
      <left style="double">
        <color indexed="64"/>
      </left>
      <right/>
      <top style="thin">
        <color indexed="64"/>
      </top>
      <bottom/>
      <diagonal/>
    </border>
    <border>
      <left style="hair">
        <color indexed="64"/>
      </left>
      <right/>
      <top style="thin">
        <color indexed="64"/>
      </top>
      <bottom/>
      <diagonal/>
    </border>
    <border>
      <left style="thin">
        <color indexed="64"/>
      </left>
      <right/>
      <top/>
      <bottom/>
      <diagonal/>
    </border>
    <border>
      <left style="thin">
        <color indexed="64"/>
      </left>
      <right style="medium">
        <color indexed="64"/>
      </right>
      <top style="thin">
        <color indexed="64"/>
      </top>
      <bottom style="hair">
        <color indexed="64"/>
      </bottom>
      <diagonal/>
    </border>
    <border>
      <left style="medium">
        <color indexed="64"/>
      </left>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top style="hair">
        <color indexed="64"/>
      </top>
      <bottom/>
      <diagonal/>
    </border>
    <border>
      <left/>
      <right style="thin">
        <color indexed="64"/>
      </right>
      <top style="hair">
        <color indexed="64"/>
      </top>
      <bottom/>
      <diagonal/>
    </border>
  </borders>
  <cellStyleXfs count="3">
    <xf numFmtId="0" fontId="0" fillId="0" borderId="0">
      <alignment vertical="center"/>
    </xf>
    <xf numFmtId="0" fontId="2" fillId="0" borderId="0">
      <alignment vertical="center"/>
    </xf>
    <xf numFmtId="0" fontId="4" fillId="0" borderId="0" applyNumberFormat="0" applyFill="0" applyBorder="0" applyAlignment="0" applyProtection="0">
      <alignment vertical="top"/>
      <protection locked="0"/>
    </xf>
  </cellStyleXfs>
  <cellXfs count="601">
    <xf numFmtId="0" fontId="0" fillId="0" borderId="0" xfId="0">
      <alignment vertical="center"/>
    </xf>
    <xf numFmtId="0" fontId="7" fillId="0" borderId="0" xfId="1" applyFont="1">
      <alignment vertical="center"/>
    </xf>
    <xf numFmtId="0" fontId="13" fillId="0" borderId="0" xfId="1" applyFont="1">
      <alignment vertical="center"/>
    </xf>
    <xf numFmtId="0" fontId="7" fillId="0" borderId="65" xfId="1" applyFont="1" applyBorder="1" applyProtection="1">
      <alignment vertical="center"/>
      <protection locked="0"/>
    </xf>
    <xf numFmtId="0" fontId="7" fillId="0" borderId="66" xfId="1" applyFont="1" applyBorder="1" applyProtection="1">
      <alignment vertical="center"/>
      <protection locked="0"/>
    </xf>
    <xf numFmtId="0" fontId="7" fillId="0" borderId="68" xfId="1" applyFont="1" applyBorder="1" applyProtection="1">
      <alignment vertical="center"/>
      <protection locked="0"/>
    </xf>
    <xf numFmtId="0" fontId="7" fillId="0" borderId="69" xfId="1" applyFont="1" applyBorder="1" applyProtection="1">
      <alignment vertical="center"/>
      <protection locked="0"/>
    </xf>
    <xf numFmtId="0" fontId="7" fillId="0" borderId="67" xfId="1" applyFont="1" applyBorder="1" applyProtection="1">
      <alignment vertical="center"/>
      <protection locked="0"/>
    </xf>
    <xf numFmtId="0" fontId="7" fillId="0" borderId="15" xfId="1" applyFont="1" applyBorder="1" applyProtection="1">
      <alignment vertical="center"/>
      <protection locked="0"/>
    </xf>
    <xf numFmtId="0" fontId="7" fillId="0" borderId="28" xfId="1" applyFont="1" applyBorder="1" applyProtection="1">
      <alignment vertical="center"/>
      <protection locked="0"/>
    </xf>
    <xf numFmtId="0" fontId="7" fillId="0" borderId="72" xfId="1" applyFont="1" applyBorder="1" applyProtection="1">
      <alignment vertical="center"/>
      <protection locked="0"/>
    </xf>
    <xf numFmtId="0" fontId="7" fillId="0" borderId="16" xfId="1" applyFont="1" applyBorder="1" applyProtection="1">
      <alignment vertical="center"/>
      <protection locked="0"/>
    </xf>
    <xf numFmtId="0" fontId="7" fillId="0" borderId="71" xfId="1" applyFont="1" applyBorder="1" applyProtection="1">
      <alignment vertical="center"/>
      <protection locked="0"/>
    </xf>
    <xf numFmtId="0" fontId="7" fillId="0" borderId="30" xfId="1" applyFont="1" applyBorder="1" applyProtection="1">
      <alignment vertical="center"/>
      <protection locked="0"/>
    </xf>
    <xf numFmtId="0" fontId="7" fillId="0" borderId="74" xfId="1" applyFont="1" applyBorder="1" applyProtection="1">
      <alignment vertical="center"/>
      <protection locked="0"/>
    </xf>
    <xf numFmtId="0" fontId="7" fillId="0" borderId="75" xfId="1" applyFont="1" applyBorder="1" applyProtection="1">
      <alignment vertical="center"/>
      <protection locked="0"/>
    </xf>
    <xf numFmtId="0" fontId="7" fillId="0" borderId="76" xfId="1" applyFont="1" applyBorder="1" applyProtection="1">
      <alignment vertical="center"/>
      <protection locked="0"/>
    </xf>
    <xf numFmtId="0" fontId="7" fillId="0" borderId="77" xfId="1" applyFont="1" applyBorder="1" applyProtection="1">
      <alignment vertical="center"/>
      <protection locked="0"/>
    </xf>
    <xf numFmtId="0" fontId="7" fillId="0" borderId="78" xfId="1" applyFont="1" applyBorder="1" applyProtection="1">
      <alignment vertical="center"/>
      <protection locked="0"/>
    </xf>
    <xf numFmtId="0" fontId="7" fillId="0" borderId="80" xfId="1" applyFont="1" applyBorder="1" applyProtection="1">
      <alignment vertical="center"/>
      <protection locked="0"/>
    </xf>
    <xf numFmtId="0" fontId="7" fillId="0" borderId="81" xfId="1" applyFont="1" applyBorder="1" applyProtection="1">
      <alignment vertical="center"/>
      <protection locked="0"/>
    </xf>
    <xf numFmtId="0" fontId="7" fillId="0" borderId="79" xfId="1" applyFont="1" applyBorder="1" applyProtection="1">
      <alignment vertical="center"/>
      <protection locked="0"/>
    </xf>
    <xf numFmtId="0" fontId="7" fillId="0" borderId="23" xfId="1" applyFont="1" applyBorder="1" applyProtection="1">
      <alignment vertical="center"/>
      <protection locked="0"/>
    </xf>
    <xf numFmtId="0" fontId="7" fillId="0" borderId="24" xfId="1" applyFont="1" applyBorder="1" applyProtection="1">
      <alignment vertical="center"/>
      <protection locked="0"/>
    </xf>
    <xf numFmtId="0" fontId="7" fillId="0" borderId="93" xfId="1" applyFont="1" applyBorder="1" applyProtection="1">
      <alignment vertical="center"/>
      <protection locked="0"/>
    </xf>
    <xf numFmtId="0" fontId="7" fillId="0" borderId="31" xfId="1" applyFont="1" applyBorder="1" applyProtection="1">
      <alignment vertical="center"/>
      <protection locked="0"/>
    </xf>
    <xf numFmtId="0" fontId="7" fillId="0" borderId="97" xfId="1" applyFont="1" applyBorder="1" applyProtection="1">
      <alignment vertical="center"/>
      <protection locked="0"/>
    </xf>
    <xf numFmtId="0" fontId="7" fillId="0" borderId="6" xfId="1" applyFont="1" applyBorder="1" applyProtection="1">
      <alignment vertical="center"/>
      <protection locked="0"/>
    </xf>
    <xf numFmtId="0" fontId="7" fillId="0" borderId="102" xfId="1" applyFont="1" applyBorder="1" applyProtection="1">
      <alignment vertical="center"/>
      <protection locked="0"/>
    </xf>
    <xf numFmtId="0" fontId="7" fillId="0" borderId="13" xfId="1" applyFont="1" applyBorder="1" applyProtection="1">
      <alignment vertical="center"/>
      <protection locked="0"/>
    </xf>
    <xf numFmtId="0" fontId="7" fillId="0" borderId="7" xfId="1" applyFont="1" applyBorder="1" applyProtection="1">
      <alignment vertical="center"/>
      <protection locked="0"/>
    </xf>
    <xf numFmtId="0" fontId="7" fillId="0" borderId="4" xfId="1" applyFont="1" applyBorder="1" applyProtection="1">
      <alignment vertical="center"/>
      <protection locked="0"/>
    </xf>
    <xf numFmtId="0" fontId="12" fillId="6" borderId="85" xfId="1" applyFont="1" applyFill="1" applyBorder="1">
      <alignment vertical="center"/>
    </xf>
    <xf numFmtId="0" fontId="12" fillId="6" borderId="84" xfId="1" applyFont="1" applyFill="1" applyBorder="1">
      <alignment vertical="center"/>
    </xf>
    <xf numFmtId="0" fontId="12" fillId="6" borderId="101" xfId="1" applyFont="1" applyFill="1" applyBorder="1">
      <alignment vertical="center"/>
    </xf>
    <xf numFmtId="0" fontId="12" fillId="6" borderId="86" xfId="1" applyFont="1" applyFill="1" applyBorder="1">
      <alignment vertical="center"/>
    </xf>
    <xf numFmtId="0" fontId="12" fillId="6" borderId="87" xfId="1" applyFont="1" applyFill="1" applyBorder="1">
      <alignment vertical="center"/>
    </xf>
    <xf numFmtId="0" fontId="12" fillId="6" borderId="88" xfId="1" applyFont="1" applyFill="1" applyBorder="1">
      <alignment vertical="center"/>
    </xf>
    <xf numFmtId="0" fontId="12" fillId="6" borderId="89" xfId="1" applyFont="1" applyFill="1" applyBorder="1">
      <alignment vertical="center"/>
    </xf>
    <xf numFmtId="0" fontId="12" fillId="6" borderId="65" xfId="1" applyFont="1" applyFill="1" applyBorder="1">
      <alignment vertical="center"/>
    </xf>
    <xf numFmtId="0" fontId="12" fillId="6" borderId="66" xfId="1" applyFont="1" applyFill="1" applyBorder="1">
      <alignment vertical="center"/>
    </xf>
    <xf numFmtId="0" fontId="12" fillId="6" borderId="15" xfId="1" applyFont="1" applyFill="1" applyBorder="1">
      <alignment vertical="center"/>
    </xf>
    <xf numFmtId="0" fontId="12" fillId="6" borderId="28" xfId="1" applyFont="1" applyFill="1" applyBorder="1">
      <alignment vertical="center"/>
    </xf>
    <xf numFmtId="0" fontId="12" fillId="6" borderId="23" xfId="1" applyFont="1" applyFill="1" applyBorder="1">
      <alignment vertical="center"/>
    </xf>
    <xf numFmtId="0" fontId="12" fillId="6" borderId="24" xfId="1" applyFont="1" applyFill="1" applyBorder="1">
      <alignment vertical="center"/>
    </xf>
    <xf numFmtId="0" fontId="12" fillId="6" borderId="78" xfId="1" applyFont="1" applyFill="1" applyBorder="1">
      <alignment vertical="center"/>
    </xf>
    <xf numFmtId="0" fontId="12" fillId="6" borderId="77" xfId="1" applyFont="1" applyFill="1" applyBorder="1">
      <alignment vertical="center"/>
    </xf>
    <xf numFmtId="0" fontId="6" fillId="0" borderId="0" xfId="1" applyFont="1" applyProtection="1">
      <alignment vertical="center"/>
      <protection locked="0"/>
    </xf>
    <xf numFmtId="0" fontId="7" fillId="0" borderId="0" xfId="1" applyFont="1" applyProtection="1">
      <alignment vertical="center"/>
      <protection locked="0"/>
    </xf>
    <xf numFmtId="0" fontId="8" fillId="0" borderId="0" xfId="1" applyFont="1" applyProtection="1">
      <alignment vertical="center"/>
      <protection locked="0"/>
    </xf>
    <xf numFmtId="0" fontId="10" fillId="0" borderId="0" xfId="1" applyFont="1" applyAlignment="1" applyProtection="1">
      <alignment horizontal="center" vertical="center"/>
      <protection locked="0"/>
    </xf>
    <xf numFmtId="0" fontId="10" fillId="0" borderId="0" xfId="1" applyFont="1" applyProtection="1">
      <alignment vertical="center"/>
      <protection locked="0"/>
    </xf>
    <xf numFmtId="0" fontId="11" fillId="0" borderId="0" xfId="1" applyFont="1" applyProtection="1">
      <alignment vertical="center"/>
      <protection locked="0"/>
    </xf>
    <xf numFmtId="0" fontId="12" fillId="0" borderId="0" xfId="1" applyFont="1" applyProtection="1">
      <alignment vertical="center"/>
      <protection locked="0"/>
    </xf>
    <xf numFmtId="0" fontId="7" fillId="0" borderId="0" xfId="1" applyFont="1" applyAlignment="1" applyProtection="1">
      <alignment horizontal="center" vertical="center"/>
      <protection locked="0"/>
    </xf>
    <xf numFmtId="0" fontId="13" fillId="0" borderId="0" xfId="1" applyFont="1" applyProtection="1">
      <alignment vertical="center"/>
      <protection locked="0"/>
    </xf>
    <xf numFmtId="0" fontId="14" fillId="4" borderId="59" xfId="1" applyFont="1" applyFill="1" applyBorder="1" applyAlignment="1" applyProtection="1">
      <alignment horizontal="center" vertical="center"/>
      <protection locked="0"/>
    </xf>
    <xf numFmtId="0" fontId="14" fillId="4" borderId="60" xfId="1" applyFont="1" applyFill="1" applyBorder="1" applyAlignment="1" applyProtection="1">
      <alignment horizontal="center" vertical="center" wrapText="1"/>
      <protection locked="0"/>
    </xf>
    <xf numFmtId="0" fontId="12" fillId="6" borderId="105" xfId="1" applyFont="1" applyFill="1" applyBorder="1">
      <alignment vertical="center"/>
    </xf>
    <xf numFmtId="0" fontId="12" fillId="6" borderId="106" xfId="1" applyFont="1" applyFill="1" applyBorder="1">
      <alignment vertical="center"/>
    </xf>
    <xf numFmtId="0" fontId="12" fillId="6" borderId="108" xfId="1" applyFont="1" applyFill="1" applyBorder="1">
      <alignment vertical="center"/>
    </xf>
    <xf numFmtId="0" fontId="12" fillId="0" borderId="49" xfId="1" applyFont="1" applyBorder="1" applyProtection="1">
      <alignment vertical="center"/>
      <protection locked="0"/>
    </xf>
    <xf numFmtId="0" fontId="7" fillId="0" borderId="120" xfId="1" applyFont="1" applyBorder="1" applyProtection="1">
      <alignment vertical="center"/>
      <protection locked="0"/>
    </xf>
    <xf numFmtId="0" fontId="7" fillId="0" borderId="121" xfId="1" applyFont="1" applyBorder="1" applyProtection="1">
      <alignment vertical="center"/>
      <protection locked="0"/>
    </xf>
    <xf numFmtId="0" fontId="7" fillId="0" borderId="122" xfId="1" applyFont="1" applyBorder="1" applyProtection="1">
      <alignment vertical="center"/>
      <protection locked="0"/>
    </xf>
    <xf numFmtId="0" fontId="7" fillId="0" borderId="123" xfId="1" applyFont="1" applyBorder="1" applyProtection="1">
      <alignment vertical="center"/>
      <protection locked="0"/>
    </xf>
    <xf numFmtId="0" fontId="7" fillId="0" borderId="124" xfId="1" applyFont="1" applyBorder="1" applyProtection="1">
      <alignment vertical="center"/>
      <protection locked="0"/>
    </xf>
    <xf numFmtId="0" fontId="7" fillId="0" borderId="132" xfId="1" applyFont="1" applyBorder="1" applyProtection="1">
      <alignment vertical="center"/>
      <protection locked="0"/>
    </xf>
    <xf numFmtId="0" fontId="7" fillId="0" borderId="133" xfId="1" applyFont="1" applyBorder="1" applyProtection="1">
      <alignment vertical="center"/>
      <protection locked="0"/>
    </xf>
    <xf numFmtId="0" fontId="12" fillId="6" borderId="80" xfId="1" applyFont="1" applyFill="1" applyBorder="1">
      <alignment vertical="center"/>
    </xf>
    <xf numFmtId="0" fontId="12" fillId="6" borderId="79" xfId="1" applyFont="1" applyFill="1" applyBorder="1">
      <alignment vertical="center"/>
    </xf>
    <xf numFmtId="0" fontId="6" fillId="0" borderId="0" xfId="1" applyFont="1">
      <alignment vertical="center"/>
    </xf>
    <xf numFmtId="0" fontId="6" fillId="0" borderId="0" xfId="1" applyFont="1" applyAlignment="1">
      <alignment vertical="center" shrinkToFit="1"/>
    </xf>
    <xf numFmtId="0" fontId="18" fillId="0" borderId="0" xfId="1" applyFont="1" applyAlignment="1">
      <alignment horizontal="right" vertical="center"/>
    </xf>
    <xf numFmtId="0" fontId="20" fillId="0" borderId="0" xfId="1" applyFont="1" applyAlignment="1">
      <alignment horizontal="center" vertical="center" shrinkToFit="1"/>
    </xf>
    <xf numFmtId="0" fontId="13" fillId="0" borderId="5" xfId="1" applyFont="1" applyBorder="1" applyAlignment="1">
      <alignment horizontal="center" vertical="center"/>
    </xf>
    <xf numFmtId="0" fontId="13" fillId="0" borderId="5" xfId="1" applyFont="1" applyBorder="1" applyAlignment="1">
      <alignment horizontal="center" vertical="center" shrinkToFit="1"/>
    </xf>
    <xf numFmtId="0" fontId="13" fillId="0" borderId="5" xfId="1" applyFont="1" applyBorder="1" applyAlignment="1">
      <alignment horizontal="center" vertical="center" wrapText="1"/>
    </xf>
    <xf numFmtId="0" fontId="13" fillId="0" borderId="0" xfId="1" applyFont="1" applyAlignment="1">
      <alignment horizontal="left"/>
    </xf>
    <xf numFmtId="0" fontId="7" fillId="0" borderId="0" xfId="1" applyFont="1" applyAlignment="1">
      <alignment horizontal="left"/>
    </xf>
    <xf numFmtId="0" fontId="13" fillId="0" borderId="0" xfId="1" applyFont="1" applyAlignment="1"/>
    <xf numFmtId="0" fontId="7" fillId="0" borderId="0" xfId="1" applyFont="1" applyAlignment="1">
      <alignment horizontal="center" vertical="center"/>
    </xf>
    <xf numFmtId="176" fontId="7" fillId="0" borderId="5" xfId="1" applyNumberFormat="1" applyFont="1" applyBorder="1" applyAlignment="1">
      <alignment vertical="center" shrinkToFit="1"/>
    </xf>
    <xf numFmtId="176" fontId="7" fillId="0" borderId="100" xfId="1" applyNumberFormat="1" applyFont="1" applyBorder="1" applyAlignment="1">
      <alignment vertical="center" shrinkToFit="1"/>
    </xf>
    <xf numFmtId="0" fontId="7" fillId="0" borderId="157" xfId="1" applyFont="1" applyBorder="1" applyAlignment="1" applyProtection="1">
      <alignment vertical="center" shrinkToFit="1"/>
      <protection locked="0"/>
    </xf>
    <xf numFmtId="0" fontId="7" fillId="0" borderId="21" xfId="1" applyFont="1" applyBorder="1" applyAlignment="1">
      <alignment vertical="center" shrinkToFit="1"/>
    </xf>
    <xf numFmtId="0" fontId="7" fillId="0" borderId="0" xfId="1" applyFont="1" applyAlignment="1">
      <alignment vertical="center" shrinkToFit="1"/>
    </xf>
    <xf numFmtId="0" fontId="15" fillId="4" borderId="54" xfId="0" applyFont="1" applyFill="1" applyBorder="1" applyAlignment="1">
      <alignment horizontal="center" vertical="center" wrapText="1"/>
    </xf>
    <xf numFmtId="0" fontId="15" fillId="4" borderId="109" xfId="0" applyFont="1" applyFill="1" applyBorder="1" applyAlignment="1">
      <alignment horizontal="center" vertical="center" shrinkToFit="1"/>
    </xf>
    <xf numFmtId="0" fontId="12" fillId="3" borderId="72" xfId="1" applyFont="1" applyFill="1" applyBorder="1" applyAlignment="1" applyProtection="1">
      <alignment horizontal="center" shrinkToFit="1"/>
      <protection locked="0"/>
    </xf>
    <xf numFmtId="0" fontId="12" fillId="3" borderId="16" xfId="1" applyFont="1" applyFill="1" applyBorder="1" applyAlignment="1" applyProtection="1">
      <alignment horizontal="center" shrinkToFit="1"/>
      <protection locked="0"/>
    </xf>
    <xf numFmtId="0" fontId="12" fillId="3" borderId="71" xfId="1" applyFont="1" applyFill="1" applyBorder="1" applyAlignment="1" applyProtection="1">
      <alignment horizontal="center" shrinkToFit="1"/>
      <protection locked="0"/>
    </xf>
    <xf numFmtId="0" fontId="14" fillId="3" borderId="59" xfId="1" applyFont="1" applyFill="1" applyBorder="1" applyAlignment="1" applyProtection="1">
      <alignment horizontal="center" vertical="center"/>
      <protection locked="0"/>
    </xf>
    <xf numFmtId="0" fontId="14" fillId="3" borderId="60" xfId="1" applyFont="1" applyFill="1" applyBorder="1" applyAlignment="1" applyProtection="1">
      <alignment horizontal="center" vertical="center" wrapText="1"/>
      <protection locked="0"/>
    </xf>
    <xf numFmtId="0" fontId="12" fillId="4" borderId="125" xfId="1" applyFont="1" applyFill="1" applyBorder="1" applyAlignment="1" applyProtection="1">
      <alignment horizontal="center" vertical="top" shrinkToFit="1"/>
      <protection locked="0"/>
    </xf>
    <xf numFmtId="0" fontId="12" fillId="4" borderId="126" xfId="1" applyFont="1" applyFill="1" applyBorder="1" applyAlignment="1" applyProtection="1">
      <alignment horizontal="center" vertical="top" shrinkToFit="1"/>
      <protection locked="0"/>
    </xf>
    <xf numFmtId="0" fontId="12" fillId="4" borderId="127" xfId="1" applyFont="1" applyFill="1" applyBorder="1" applyAlignment="1" applyProtection="1">
      <alignment horizontal="center" vertical="top" shrinkToFit="1"/>
      <protection locked="0"/>
    </xf>
    <xf numFmtId="0" fontId="14" fillId="4" borderId="92" xfId="1" applyFont="1" applyFill="1" applyBorder="1" applyAlignment="1" applyProtection="1">
      <alignment horizontal="center" vertical="center"/>
      <protection locked="0"/>
    </xf>
    <xf numFmtId="0" fontId="14" fillId="4" borderId="93" xfId="1" applyFont="1" applyFill="1" applyBorder="1" applyAlignment="1" applyProtection="1">
      <alignment horizontal="center" vertical="center"/>
      <protection locked="0"/>
    </xf>
    <xf numFmtId="0" fontId="12" fillId="3" borderId="9" xfId="1" applyFont="1" applyFill="1" applyBorder="1" applyAlignment="1" applyProtection="1">
      <alignment horizontal="distributed" vertical="center" shrinkToFit="1"/>
      <protection locked="0"/>
    </xf>
    <xf numFmtId="0" fontId="14" fillId="4" borderId="80" xfId="1" applyFont="1" applyFill="1" applyBorder="1" applyAlignment="1" applyProtection="1">
      <alignment horizontal="center" vertical="center"/>
      <protection locked="0"/>
    </xf>
    <xf numFmtId="0" fontId="17" fillId="4" borderId="70" xfId="1" applyFont="1" applyFill="1" applyBorder="1" applyAlignment="1">
      <alignment horizontal="center" vertical="center"/>
    </xf>
    <xf numFmtId="0" fontId="12" fillId="3" borderId="26" xfId="1" applyFont="1" applyFill="1" applyBorder="1" applyAlignment="1">
      <alignment horizontal="distributed" vertical="center" shrinkToFit="1"/>
    </xf>
    <xf numFmtId="0" fontId="17" fillId="4" borderId="94" xfId="1" applyFont="1" applyFill="1" applyBorder="1" applyAlignment="1">
      <alignment horizontal="center" vertical="center"/>
    </xf>
    <xf numFmtId="0" fontId="7" fillId="0" borderId="191" xfId="1" applyFont="1" applyBorder="1" applyAlignment="1">
      <alignment horizontal="center" vertical="center" shrinkToFit="1"/>
    </xf>
    <xf numFmtId="0" fontId="7" fillId="0" borderId="119" xfId="1" applyFont="1" applyBorder="1" applyAlignment="1">
      <alignment vertical="center" shrinkToFit="1"/>
    </xf>
    <xf numFmtId="0" fontId="7" fillId="0" borderId="194" xfId="1" applyFont="1" applyBorder="1" applyAlignment="1">
      <alignment horizontal="center" vertical="center" shrinkToFit="1"/>
    </xf>
    <xf numFmtId="0" fontId="7" fillId="0" borderId="178" xfId="1" applyFont="1" applyBorder="1" applyAlignment="1">
      <alignment vertical="center" shrinkToFit="1"/>
    </xf>
    <xf numFmtId="0" fontId="7" fillId="0" borderId="10" xfId="1" applyFont="1" applyBorder="1" applyAlignment="1">
      <alignment horizontal="center" vertical="center" shrinkToFit="1"/>
    </xf>
    <xf numFmtId="0" fontId="7" fillId="0" borderId="23" xfId="1" applyFont="1" applyBorder="1" applyAlignment="1">
      <alignment vertical="center" shrinkToFit="1"/>
    </xf>
    <xf numFmtId="0" fontId="17" fillId="4" borderId="93" xfId="1" applyFont="1" applyFill="1" applyBorder="1" applyAlignment="1">
      <alignment horizontal="center" vertical="center"/>
    </xf>
    <xf numFmtId="0" fontId="12" fillId="3" borderId="32" xfId="1" applyFont="1" applyFill="1" applyBorder="1" applyAlignment="1">
      <alignment horizontal="distributed" vertical="center" shrinkToFit="1"/>
    </xf>
    <xf numFmtId="0" fontId="23" fillId="0" borderId="0" xfId="1" applyFont="1">
      <alignment vertical="center"/>
    </xf>
    <xf numFmtId="176" fontId="7" fillId="0" borderId="175" xfId="1" applyNumberFormat="1" applyFont="1" applyBorder="1" applyAlignment="1">
      <alignment vertical="center" shrinkToFit="1"/>
    </xf>
    <xf numFmtId="0" fontId="12" fillId="3" borderId="190" xfId="1" applyFont="1" applyFill="1" applyBorder="1" applyAlignment="1">
      <alignment horizontal="distributed" vertical="center" shrinkToFit="1"/>
    </xf>
    <xf numFmtId="0" fontId="13" fillId="0" borderId="0" xfId="0" applyFont="1">
      <alignment vertical="center"/>
    </xf>
    <xf numFmtId="0" fontId="13" fillId="0" borderId="5" xfId="0" applyFont="1" applyBorder="1" applyAlignment="1">
      <alignment horizontal="center" vertical="center"/>
    </xf>
    <xf numFmtId="0" fontId="7" fillId="0" borderId="27" xfId="1" applyFont="1" applyBorder="1" applyAlignment="1">
      <alignment horizontal="center" vertical="center" shrinkToFit="1"/>
    </xf>
    <xf numFmtId="176" fontId="7" fillId="0" borderId="20" xfId="1" applyNumberFormat="1" applyFont="1" applyBorder="1" applyAlignment="1">
      <alignment vertical="center" shrinkToFit="1"/>
    </xf>
    <xf numFmtId="0" fontId="7" fillId="0" borderId="0" xfId="0" applyFont="1" applyAlignment="1">
      <alignment horizontal="center" vertical="center"/>
    </xf>
    <xf numFmtId="0" fontId="6" fillId="0" borderId="0" xfId="1" applyFont="1" applyAlignment="1">
      <alignment horizontal="center" vertical="center" shrinkToFit="1"/>
    </xf>
    <xf numFmtId="0" fontId="13" fillId="0" borderId="0" xfId="1" applyFont="1" applyAlignment="1">
      <alignment horizontal="center" vertical="center" shrinkToFit="1"/>
    </xf>
    <xf numFmtId="0" fontId="10" fillId="0" borderId="0" xfId="1" applyFont="1" applyAlignment="1">
      <alignment vertical="center" shrinkToFit="1"/>
    </xf>
    <xf numFmtId="0" fontId="7" fillId="0" borderId="6" xfId="1" applyFont="1" applyBorder="1" applyAlignment="1">
      <alignment vertical="center" shrinkToFit="1"/>
    </xf>
    <xf numFmtId="0" fontId="7" fillId="0" borderId="112" xfId="1" applyFont="1" applyBorder="1" applyAlignment="1">
      <alignment vertical="center" shrinkToFit="1"/>
    </xf>
    <xf numFmtId="0" fontId="14" fillId="4" borderId="60" xfId="1" applyFont="1" applyFill="1" applyBorder="1" applyAlignment="1">
      <alignment horizontal="center" vertical="center" wrapText="1" shrinkToFit="1"/>
    </xf>
    <xf numFmtId="0" fontId="7" fillId="0" borderId="175" xfId="1" applyFont="1" applyBorder="1" applyAlignment="1">
      <alignment horizontal="center" vertical="center" shrinkToFit="1"/>
    </xf>
    <xf numFmtId="0" fontId="7" fillId="0" borderId="195" xfId="1" applyFont="1" applyBorder="1" applyAlignment="1">
      <alignment horizontal="center" vertical="center" shrinkToFit="1"/>
    </xf>
    <xf numFmtId="0" fontId="7" fillId="0" borderId="189" xfId="1" applyFont="1" applyBorder="1" applyAlignment="1">
      <alignment horizontal="center" vertical="center" shrinkToFit="1"/>
    </xf>
    <xf numFmtId="0" fontId="7" fillId="0" borderId="5" xfId="1" applyFont="1" applyBorder="1" applyAlignment="1">
      <alignment horizontal="center" vertical="center" shrinkToFit="1"/>
    </xf>
    <xf numFmtId="0" fontId="7" fillId="0" borderId="2" xfId="1" applyFont="1" applyBorder="1" applyAlignment="1">
      <alignment horizontal="center" vertical="center" shrinkToFit="1"/>
    </xf>
    <xf numFmtId="0" fontId="7" fillId="0" borderId="4" xfId="1" applyFont="1" applyBorder="1" applyAlignment="1">
      <alignment horizontal="center" vertical="center" shrinkToFit="1"/>
    </xf>
    <xf numFmtId="0" fontId="7" fillId="0" borderId="100" xfId="1" applyFont="1" applyBorder="1" applyAlignment="1">
      <alignment horizontal="center" vertical="center" shrinkToFit="1"/>
    </xf>
    <xf numFmtId="0" fontId="7" fillId="0" borderId="115" xfId="1" applyFont="1" applyBorder="1" applyAlignment="1">
      <alignment horizontal="center" vertical="center" shrinkToFit="1"/>
    </xf>
    <xf numFmtId="0" fontId="7" fillId="0" borderId="114" xfId="1" applyFont="1" applyBorder="1" applyAlignment="1">
      <alignment horizontal="center" vertical="center" shrinkToFit="1"/>
    </xf>
    <xf numFmtId="0" fontId="7" fillId="0" borderId="20" xfId="1" applyFont="1" applyBorder="1" applyAlignment="1">
      <alignment horizontal="center" vertical="center" shrinkToFit="1"/>
    </xf>
    <xf numFmtId="0" fontId="7" fillId="0" borderId="19" xfId="1" applyFont="1" applyBorder="1" applyAlignment="1">
      <alignment horizontal="center" vertical="center" shrinkToFit="1"/>
    </xf>
    <xf numFmtId="0" fontId="7" fillId="0" borderId="29" xfId="1" applyFont="1" applyBorder="1" applyAlignment="1">
      <alignment horizontal="center" vertical="center" shrinkToFit="1"/>
    </xf>
    <xf numFmtId="0" fontId="7" fillId="0" borderId="21" xfId="1" applyFont="1" applyBorder="1" applyAlignment="1">
      <alignment horizontal="center" vertical="center" shrinkToFit="1"/>
    </xf>
    <xf numFmtId="0" fontId="7" fillId="0" borderId="159" xfId="1" applyFont="1" applyBorder="1" applyAlignment="1">
      <alignment horizontal="center" vertical="center" shrinkToFit="1"/>
    </xf>
    <xf numFmtId="0" fontId="7" fillId="0" borderId="162" xfId="1" applyFont="1" applyBorder="1" applyAlignment="1">
      <alignment horizontal="center" vertical="center" shrinkToFit="1"/>
    </xf>
    <xf numFmtId="0" fontId="7" fillId="0" borderId="160" xfId="1" applyFont="1" applyBorder="1" applyAlignment="1">
      <alignment horizontal="center" vertical="center" shrinkToFit="1"/>
    </xf>
    <xf numFmtId="0" fontId="7" fillId="0" borderId="141" xfId="1" applyFont="1" applyBorder="1" applyAlignment="1">
      <alignment horizontal="center" vertical="center" shrinkToFit="1"/>
    </xf>
    <xf numFmtId="0" fontId="7" fillId="0" borderId="41" xfId="1" applyFont="1" applyBorder="1" applyAlignment="1">
      <alignment horizontal="center" vertical="center" shrinkToFit="1"/>
    </xf>
    <xf numFmtId="0" fontId="7" fillId="0" borderId="163" xfId="1" applyFont="1" applyBorder="1" applyAlignment="1">
      <alignment horizontal="center" vertical="center" shrinkToFit="1"/>
    </xf>
    <xf numFmtId="0" fontId="7" fillId="0" borderId="109" xfId="1" applyFont="1" applyBorder="1" applyAlignment="1">
      <alignment horizontal="center" vertical="center" shrinkToFit="1"/>
    </xf>
    <xf numFmtId="0" fontId="7" fillId="0" borderId="166" xfId="1" applyFont="1" applyBorder="1" applyAlignment="1">
      <alignment horizontal="center" vertical="center" shrinkToFit="1"/>
    </xf>
    <xf numFmtId="0" fontId="7" fillId="0" borderId="144" xfId="1" applyFont="1" applyBorder="1" applyAlignment="1">
      <alignment horizontal="center" vertical="center" shrinkToFit="1"/>
    </xf>
    <xf numFmtId="0" fontId="7" fillId="0" borderId="78" xfId="1" applyFont="1" applyBorder="1" applyAlignment="1">
      <alignment horizontal="center" vertical="center" shrinkToFit="1"/>
    </xf>
    <xf numFmtId="0" fontId="7" fillId="0" borderId="145" xfId="1" applyFont="1" applyBorder="1" applyAlignment="1">
      <alignment horizontal="center" vertical="center" shrinkToFit="1"/>
    </xf>
    <xf numFmtId="0" fontId="7" fillId="0" borderId="182" xfId="1" applyFont="1" applyBorder="1" applyAlignment="1">
      <alignment horizontal="center" vertical="center" shrinkToFit="1"/>
    </xf>
    <xf numFmtId="0" fontId="7" fillId="0" borderId="185" xfId="1" applyFont="1" applyBorder="1" applyAlignment="1">
      <alignment horizontal="center" vertical="center" shrinkToFit="1"/>
    </xf>
    <xf numFmtId="0" fontId="7" fillId="0" borderId="184" xfId="1" applyFont="1" applyBorder="1" applyAlignment="1">
      <alignment horizontal="center" vertical="center" shrinkToFit="1"/>
    </xf>
    <xf numFmtId="0" fontId="7" fillId="0" borderId="187" xfId="1" applyFont="1" applyBorder="1" applyAlignment="1">
      <alignment horizontal="center" vertical="center" shrinkToFit="1"/>
    </xf>
    <xf numFmtId="0" fontId="6" fillId="0" borderId="55" xfId="1" applyFont="1" applyBorder="1" applyAlignment="1" applyProtection="1">
      <alignment vertical="center" wrapText="1"/>
      <protection locked="0"/>
    </xf>
    <xf numFmtId="0" fontId="6" fillId="0" borderId="73" xfId="1" applyFont="1" applyBorder="1" applyAlignment="1" applyProtection="1">
      <alignment vertical="center" wrapText="1"/>
      <protection locked="0"/>
    </xf>
    <xf numFmtId="0" fontId="6" fillId="0" borderId="98" xfId="1" applyFont="1" applyBorder="1" applyAlignment="1" applyProtection="1">
      <alignment vertical="center" wrapText="1"/>
      <protection locked="0"/>
    </xf>
    <xf numFmtId="0" fontId="6" fillId="0" borderId="82" xfId="1" applyFont="1" applyBorder="1" applyAlignment="1" applyProtection="1">
      <alignment vertical="center" wrapText="1"/>
      <protection locked="0"/>
    </xf>
    <xf numFmtId="0" fontId="7" fillId="0" borderId="24" xfId="1" applyFont="1" applyBorder="1" applyAlignment="1">
      <alignment horizontal="center" vertical="center" shrinkToFit="1"/>
    </xf>
    <xf numFmtId="0" fontId="7" fillId="0" borderId="202" xfId="1" applyFont="1" applyBorder="1" applyAlignment="1">
      <alignment horizontal="center" vertical="center" shrinkToFit="1"/>
    </xf>
    <xf numFmtId="0" fontId="7" fillId="0" borderId="203" xfId="1" applyFont="1" applyBorder="1" applyAlignment="1">
      <alignment horizontal="center" vertical="center" shrinkToFit="1"/>
    </xf>
    <xf numFmtId="20" fontId="7" fillId="0" borderId="175" xfId="1" applyNumberFormat="1" applyFont="1" applyBorder="1" applyAlignment="1">
      <alignment horizontal="center" vertical="center" shrinkToFit="1"/>
    </xf>
    <xf numFmtId="0" fontId="12" fillId="4" borderId="98" xfId="1" applyFont="1" applyFill="1" applyBorder="1" applyAlignment="1">
      <alignment horizontal="center" vertical="center" shrinkToFit="1"/>
    </xf>
    <xf numFmtId="0" fontId="12" fillId="4" borderId="200" xfId="1" applyFont="1" applyFill="1" applyBorder="1" applyAlignment="1">
      <alignment horizontal="center" vertical="center" shrinkToFit="1"/>
    </xf>
    <xf numFmtId="0" fontId="12" fillId="3" borderId="5" xfId="1" applyFont="1" applyFill="1" applyBorder="1" applyAlignment="1">
      <alignment horizontal="center" vertical="center" wrapText="1"/>
    </xf>
    <xf numFmtId="0" fontId="12" fillId="3" borderId="41" xfId="1" applyFont="1" applyFill="1" applyBorder="1" applyAlignment="1">
      <alignment horizontal="center" vertical="center" shrinkToFit="1"/>
    </xf>
    <xf numFmtId="0" fontId="12" fillId="4" borderId="163" xfId="1" applyFont="1" applyFill="1" applyBorder="1" applyAlignment="1">
      <alignment horizontal="center" vertical="center" shrinkToFit="1"/>
    </xf>
    <xf numFmtId="0" fontId="15" fillId="4" borderId="166" xfId="0" applyFont="1" applyFill="1" applyBorder="1" applyAlignment="1">
      <alignment horizontal="center" vertical="center" shrinkToFit="1"/>
    </xf>
    <xf numFmtId="0" fontId="12" fillId="4" borderId="109" xfId="1" applyFont="1" applyFill="1" applyBorder="1" applyAlignment="1">
      <alignment horizontal="center" vertical="center" shrinkToFit="1"/>
    </xf>
    <xf numFmtId="0" fontId="12" fillId="3" borderId="137" xfId="1" applyFont="1" applyFill="1" applyBorder="1" applyAlignment="1">
      <alignment horizontal="center" vertical="center" shrinkToFit="1"/>
    </xf>
    <xf numFmtId="0" fontId="12" fillId="3" borderId="161" xfId="1" applyFont="1" applyFill="1" applyBorder="1" applyAlignment="1">
      <alignment horizontal="center" vertical="center" shrinkToFit="1"/>
    </xf>
    <xf numFmtId="0" fontId="12" fillId="3" borderId="58" xfId="1" applyFont="1" applyFill="1" applyBorder="1" applyAlignment="1">
      <alignment horizontal="center" vertical="center" shrinkToFit="1"/>
    </xf>
    <xf numFmtId="0" fontId="12" fillId="3" borderId="131" xfId="1" applyFont="1" applyFill="1" applyBorder="1" applyAlignment="1">
      <alignment horizontal="center" vertical="center" shrinkToFit="1"/>
    </xf>
    <xf numFmtId="0" fontId="12" fillId="3" borderId="138" xfId="1" applyFont="1" applyFill="1" applyBorder="1" applyAlignment="1">
      <alignment horizontal="center" vertical="center" shrinkToFit="1"/>
    </xf>
    <xf numFmtId="0" fontId="12" fillId="4" borderId="165" xfId="1" applyFont="1" applyFill="1" applyBorder="1" applyAlignment="1">
      <alignment horizontal="center" vertical="center" shrinkToFit="1"/>
    </xf>
    <xf numFmtId="0" fontId="7" fillId="0" borderId="160" xfId="1" applyFont="1" applyBorder="1" applyAlignment="1">
      <alignment vertical="center" shrinkToFit="1"/>
    </xf>
    <xf numFmtId="0" fontId="7" fillId="0" borderId="170" xfId="1" applyFont="1" applyBorder="1" applyAlignment="1">
      <alignment vertical="center" shrinkToFit="1"/>
    </xf>
    <xf numFmtId="0" fontId="7" fillId="0" borderId="109" xfId="1" applyFont="1" applyBorder="1" applyAlignment="1">
      <alignment vertical="center" shrinkToFit="1"/>
    </xf>
    <xf numFmtId="0" fontId="7" fillId="0" borderId="110" xfId="1" applyFont="1" applyBorder="1" applyAlignment="1">
      <alignment vertical="center" shrinkToFit="1"/>
    </xf>
    <xf numFmtId="0" fontId="7" fillId="0" borderId="184" xfId="1" applyFont="1" applyBorder="1" applyAlignment="1">
      <alignment vertical="center" shrinkToFit="1"/>
    </xf>
    <xf numFmtId="0" fontId="6" fillId="0" borderId="180" xfId="1" applyFont="1" applyBorder="1" applyAlignment="1">
      <alignment vertical="center" wrapText="1"/>
    </xf>
    <xf numFmtId="0" fontId="6" fillId="0" borderId="95" xfId="1" applyFont="1" applyBorder="1" applyAlignment="1">
      <alignment vertical="center" wrapText="1"/>
    </xf>
    <xf numFmtId="0" fontId="6" fillId="0" borderId="104" xfId="1" applyFont="1" applyBorder="1" applyAlignment="1">
      <alignment vertical="center" wrapText="1"/>
    </xf>
    <xf numFmtId="0" fontId="6" fillId="0" borderId="141" xfId="1" applyFont="1" applyBorder="1" applyAlignment="1">
      <alignment vertical="center" wrapText="1"/>
    </xf>
    <xf numFmtId="0" fontId="15" fillId="4" borderId="61" xfId="0" applyFont="1" applyFill="1" applyBorder="1" applyAlignment="1">
      <alignment horizontal="center" vertical="center"/>
    </xf>
    <xf numFmtId="0" fontId="12" fillId="4" borderId="58" xfId="1" applyFont="1" applyFill="1" applyBorder="1" applyAlignment="1">
      <alignment horizontal="center" vertical="center" wrapText="1"/>
    </xf>
    <xf numFmtId="0" fontId="12" fillId="4" borderId="177" xfId="1" applyFont="1" applyFill="1" applyBorder="1" applyAlignment="1">
      <alignment horizontal="center" vertical="center" shrinkToFit="1"/>
    </xf>
    <xf numFmtId="0" fontId="12" fillId="4" borderId="62" xfId="1" applyFont="1" applyFill="1" applyBorder="1" applyAlignment="1">
      <alignment horizontal="center" vertical="center" shrinkToFit="1"/>
    </xf>
    <xf numFmtId="0" fontId="12" fillId="4" borderId="58" xfId="1" applyFont="1" applyFill="1" applyBorder="1" applyAlignment="1">
      <alignment horizontal="center" vertical="center" shrinkToFit="1"/>
    </xf>
    <xf numFmtId="176" fontId="12" fillId="6" borderId="145" xfId="1" applyNumberFormat="1" applyFont="1" applyFill="1" applyBorder="1" applyAlignment="1">
      <alignment vertical="center" shrinkToFit="1"/>
    </xf>
    <xf numFmtId="177" fontId="12" fillId="6" borderId="145" xfId="1" applyNumberFormat="1" applyFont="1" applyFill="1" applyBorder="1" applyAlignment="1">
      <alignment vertical="center" shrinkToFit="1"/>
    </xf>
    <xf numFmtId="178" fontId="12" fillId="6" borderId="145" xfId="1" applyNumberFormat="1" applyFont="1" applyFill="1" applyBorder="1" applyAlignment="1">
      <alignment vertical="center" shrinkToFit="1"/>
    </xf>
    <xf numFmtId="20" fontId="7" fillId="0" borderId="166" xfId="1" applyNumberFormat="1" applyFont="1" applyBorder="1" applyAlignment="1">
      <alignment horizontal="center" vertical="center" shrinkToFit="1"/>
    </xf>
    <xf numFmtId="20" fontId="7" fillId="0" borderId="41" xfId="1" applyNumberFormat="1" applyFont="1" applyBorder="1" applyAlignment="1">
      <alignment horizontal="center" vertical="center" shrinkToFit="1"/>
    </xf>
    <xf numFmtId="20" fontId="7" fillId="0" borderId="162" xfId="1" applyNumberFormat="1" applyFont="1" applyBorder="1" applyAlignment="1">
      <alignment horizontal="center" vertical="center" shrinkToFit="1"/>
    </xf>
    <xf numFmtId="20" fontId="7" fillId="0" borderId="160" xfId="1" applyNumberFormat="1" applyFont="1" applyBorder="1" applyAlignment="1">
      <alignment horizontal="center" vertical="center" shrinkToFit="1"/>
    </xf>
    <xf numFmtId="20" fontId="7" fillId="0" borderId="167" xfId="1" applyNumberFormat="1" applyFont="1" applyBorder="1" applyAlignment="1">
      <alignment horizontal="center" vertical="center" shrinkToFit="1"/>
    </xf>
    <xf numFmtId="20" fontId="7" fillId="0" borderId="163" xfId="1" applyNumberFormat="1" applyFont="1" applyBorder="1" applyAlignment="1">
      <alignment horizontal="center" vertical="center" shrinkToFit="1"/>
    </xf>
    <xf numFmtId="20" fontId="7" fillId="0" borderId="109" xfId="1" applyNumberFormat="1" applyFont="1" applyBorder="1" applyAlignment="1">
      <alignment horizontal="center" vertical="center" shrinkToFit="1"/>
    </xf>
    <xf numFmtId="0" fontId="7" fillId="0" borderId="5" xfId="1" applyFont="1" applyBorder="1">
      <alignment vertical="center"/>
    </xf>
    <xf numFmtId="0" fontId="12" fillId="4" borderId="0" xfId="1" applyFont="1" applyFill="1" applyAlignment="1" applyProtection="1">
      <alignment horizontal="center" vertical="top" shrinkToFit="1"/>
      <protection locked="0"/>
    </xf>
    <xf numFmtId="0" fontId="12" fillId="3" borderId="209" xfId="1" applyFont="1" applyFill="1" applyBorder="1" applyAlignment="1" applyProtection="1">
      <alignment horizontal="center" vertical="center" shrinkToFit="1"/>
      <protection locked="0"/>
    </xf>
    <xf numFmtId="0" fontId="12" fillId="3" borderId="5" xfId="1" applyFont="1" applyFill="1" applyBorder="1" applyAlignment="1" applyProtection="1">
      <alignment horizontal="center" vertical="center" shrinkToFit="1"/>
      <protection locked="0"/>
    </xf>
    <xf numFmtId="0" fontId="12" fillId="3" borderId="100" xfId="1" applyFont="1" applyFill="1" applyBorder="1" applyAlignment="1" applyProtection="1">
      <alignment horizontal="center" vertical="center" shrinkToFit="1"/>
      <protection locked="0"/>
    </xf>
    <xf numFmtId="0" fontId="12" fillId="4" borderId="98" xfId="1" applyFont="1" applyFill="1" applyBorder="1" applyAlignment="1" applyProtection="1">
      <alignment vertical="center" shrinkToFit="1"/>
      <protection locked="0"/>
    </xf>
    <xf numFmtId="0" fontId="12" fillId="4" borderId="158" xfId="1" applyFont="1" applyFill="1" applyBorder="1" applyAlignment="1" applyProtection="1">
      <alignment vertical="center" shrinkToFit="1"/>
      <protection locked="0"/>
    </xf>
    <xf numFmtId="0" fontId="12" fillId="4" borderId="157" xfId="1" applyFont="1" applyFill="1" applyBorder="1" applyAlignment="1" applyProtection="1">
      <alignment vertical="center" shrinkToFit="1"/>
      <protection locked="0"/>
    </xf>
    <xf numFmtId="0" fontId="7" fillId="0" borderId="215" xfId="1" applyFont="1" applyBorder="1" applyAlignment="1">
      <alignment horizontal="center" vertical="center" shrinkToFit="1"/>
    </xf>
    <xf numFmtId="0" fontId="7" fillId="0" borderId="218" xfId="1" applyFont="1" applyBorder="1" applyAlignment="1">
      <alignment horizontal="center" vertical="center" shrinkToFit="1"/>
    </xf>
    <xf numFmtId="0" fontId="7" fillId="0" borderId="217" xfId="1" applyFont="1" applyBorder="1" applyAlignment="1">
      <alignment horizontal="center" vertical="center" shrinkToFit="1"/>
    </xf>
    <xf numFmtId="0" fontId="7" fillId="0" borderId="217" xfId="1" applyFont="1" applyBorder="1" applyAlignment="1">
      <alignment vertical="center" shrinkToFit="1"/>
    </xf>
    <xf numFmtId="0" fontId="7" fillId="0" borderId="98" xfId="1" applyFont="1" applyBorder="1" applyAlignment="1" applyProtection="1">
      <alignment vertical="center" shrinkToFit="1"/>
      <protection locked="0"/>
    </xf>
    <xf numFmtId="20" fontId="7" fillId="0" borderId="218" xfId="1" applyNumberFormat="1" applyFont="1" applyBorder="1" applyAlignment="1">
      <alignment horizontal="center" vertical="center" shrinkToFit="1"/>
    </xf>
    <xf numFmtId="20" fontId="7" fillId="0" borderId="217" xfId="1" applyNumberFormat="1" applyFont="1" applyBorder="1" applyAlignment="1">
      <alignment horizontal="center" vertical="center" shrinkToFit="1"/>
    </xf>
    <xf numFmtId="20" fontId="7" fillId="0" borderId="220" xfId="1" applyNumberFormat="1" applyFont="1" applyBorder="1" applyAlignment="1">
      <alignment horizontal="center" vertical="center" shrinkToFit="1"/>
    </xf>
    <xf numFmtId="0" fontId="7" fillId="0" borderId="175" xfId="1" applyFont="1" applyBorder="1" applyAlignment="1">
      <alignment vertical="center" shrinkToFit="1"/>
    </xf>
    <xf numFmtId="0" fontId="7" fillId="0" borderId="195" xfId="1" applyFont="1" applyBorder="1" applyAlignment="1">
      <alignment vertical="center" shrinkToFit="1"/>
    </xf>
    <xf numFmtId="0" fontId="7" fillId="0" borderId="189" xfId="1" applyFont="1" applyBorder="1" applyAlignment="1">
      <alignment vertical="center" shrinkToFit="1"/>
    </xf>
    <xf numFmtId="0" fontId="7" fillId="0" borderId="197" xfId="1" applyFont="1" applyBorder="1" applyAlignment="1">
      <alignment vertical="center" shrinkToFit="1"/>
    </xf>
    <xf numFmtId="0" fontId="7" fillId="0" borderId="5" xfId="1" applyFont="1" applyBorder="1" applyAlignment="1">
      <alignment vertical="center" shrinkToFit="1"/>
    </xf>
    <xf numFmtId="0" fontId="7" fillId="0" borderId="2" xfId="1" applyFont="1" applyBorder="1" applyAlignment="1">
      <alignment vertical="center" shrinkToFit="1"/>
    </xf>
    <xf numFmtId="0" fontId="7" fillId="0" borderId="4" xfId="1" applyFont="1" applyBorder="1" applyAlignment="1">
      <alignment vertical="center" shrinkToFit="1"/>
    </xf>
    <xf numFmtId="0" fontId="7" fillId="0" borderId="31" xfId="1" applyFont="1" applyBorder="1" applyAlignment="1">
      <alignment vertical="center" shrinkToFit="1"/>
    </xf>
    <xf numFmtId="0" fontId="7" fillId="0" borderId="100" xfId="1" applyFont="1" applyBorder="1" applyAlignment="1">
      <alignment vertical="center" shrinkToFit="1"/>
    </xf>
    <xf numFmtId="0" fontId="7" fillId="0" borderId="115" xfId="1" applyFont="1" applyBorder="1" applyAlignment="1">
      <alignment vertical="center" shrinkToFit="1"/>
    </xf>
    <xf numFmtId="0" fontId="7" fillId="0" borderId="114" xfId="1" applyFont="1" applyBorder="1" applyAlignment="1">
      <alignment vertical="center" shrinkToFit="1"/>
    </xf>
    <xf numFmtId="0" fontId="7" fillId="0" borderId="196" xfId="1" applyFont="1" applyBorder="1" applyAlignment="1">
      <alignment vertical="center" shrinkToFit="1"/>
    </xf>
    <xf numFmtId="0" fontId="7" fillId="0" borderId="20" xfId="1" applyFont="1" applyBorder="1" applyAlignment="1">
      <alignment vertical="center" shrinkToFit="1"/>
    </xf>
    <xf numFmtId="0" fontId="7" fillId="0" borderId="19" xfId="1" applyFont="1" applyBorder="1" applyAlignment="1">
      <alignment vertical="center" shrinkToFit="1"/>
    </xf>
    <xf numFmtId="0" fontId="7" fillId="0" borderId="29" xfId="1" applyFont="1" applyBorder="1" applyAlignment="1">
      <alignment vertical="center" shrinkToFit="1"/>
    </xf>
    <xf numFmtId="0" fontId="7" fillId="0" borderId="22" xfId="1" applyFont="1" applyBorder="1" applyAlignment="1">
      <alignment vertical="center" shrinkToFit="1"/>
    </xf>
    <xf numFmtId="0" fontId="7" fillId="0" borderId="158" xfId="1" applyFont="1" applyBorder="1" applyAlignment="1" applyProtection="1">
      <alignment vertical="center" shrinkToFit="1"/>
      <protection locked="0"/>
    </xf>
    <xf numFmtId="20" fontId="7" fillId="0" borderId="201" xfId="1" applyNumberFormat="1" applyFont="1" applyBorder="1" applyAlignment="1">
      <alignment horizontal="center" vertical="center" shrinkToFit="1"/>
    </xf>
    <xf numFmtId="20" fontId="7" fillId="0" borderId="5" xfId="1" applyNumberFormat="1" applyFont="1" applyBorder="1" applyAlignment="1">
      <alignment horizontal="center" vertical="center" shrinkToFit="1"/>
    </xf>
    <xf numFmtId="20" fontId="7" fillId="0" borderId="100" xfId="1" applyNumberFormat="1" applyFont="1" applyBorder="1" applyAlignment="1">
      <alignment horizontal="center" vertical="center" shrinkToFit="1"/>
    </xf>
    <xf numFmtId="178" fontId="7" fillId="0" borderId="178" xfId="1" applyNumberFormat="1" applyFont="1" applyBorder="1" applyAlignment="1">
      <alignment horizontal="center" vertical="center" shrinkToFit="1"/>
    </xf>
    <xf numFmtId="178" fontId="7" fillId="0" borderId="23" xfId="1" applyNumberFormat="1" applyFont="1" applyBorder="1" applyAlignment="1">
      <alignment horizontal="center" vertical="center" shrinkToFit="1"/>
    </xf>
    <xf numFmtId="178" fontId="7" fillId="0" borderId="119" xfId="1" applyNumberFormat="1" applyFont="1" applyBorder="1" applyAlignment="1">
      <alignment horizontal="center" vertical="center" shrinkToFit="1"/>
    </xf>
    <xf numFmtId="178" fontId="7" fillId="0" borderId="21" xfId="1" applyNumberFormat="1" applyFont="1" applyBorder="1" applyAlignment="1">
      <alignment horizontal="center" vertical="center" shrinkToFit="1"/>
    </xf>
    <xf numFmtId="178" fontId="7" fillId="0" borderId="189" xfId="1" applyNumberFormat="1" applyFont="1" applyBorder="1" applyAlignment="1">
      <alignment horizontal="center" vertical="center" shrinkToFit="1"/>
    </xf>
    <xf numFmtId="178" fontId="7" fillId="0" borderId="4" xfId="1" applyNumberFormat="1" applyFont="1" applyBorder="1" applyAlignment="1">
      <alignment horizontal="center" vertical="center" shrinkToFit="1"/>
    </xf>
    <xf numFmtId="178" fontId="7" fillId="0" borderId="114" xfId="1" applyNumberFormat="1" applyFont="1" applyBorder="1" applyAlignment="1">
      <alignment horizontal="center" vertical="center" shrinkToFit="1"/>
    </xf>
    <xf numFmtId="178" fontId="7" fillId="0" borderId="29" xfId="1" applyNumberFormat="1" applyFont="1" applyBorder="1" applyAlignment="1">
      <alignment horizontal="center" vertical="center" shrinkToFit="1"/>
    </xf>
    <xf numFmtId="0" fontId="14" fillId="3" borderId="9" xfId="1" applyFont="1" applyFill="1" applyBorder="1" applyAlignment="1" applyProtection="1">
      <alignment horizontal="distributed" vertical="center" shrinkToFit="1"/>
      <protection locked="0"/>
    </xf>
    <xf numFmtId="0" fontId="7" fillId="0" borderId="0" xfId="0" applyFont="1">
      <alignment vertical="center"/>
    </xf>
    <xf numFmtId="0" fontId="12" fillId="3" borderId="0" xfId="1" applyFont="1" applyFill="1" applyAlignment="1" applyProtection="1">
      <alignment horizontal="center" shrinkToFit="1"/>
      <protection locked="0"/>
    </xf>
    <xf numFmtId="178" fontId="12" fillId="6" borderId="224" xfId="1" applyNumberFormat="1" applyFont="1" applyFill="1" applyBorder="1" applyAlignment="1">
      <alignment vertical="center" shrinkToFit="1"/>
    </xf>
    <xf numFmtId="0" fontId="6" fillId="0" borderId="29" xfId="1" applyFont="1" applyBorder="1" applyAlignment="1">
      <alignment horizontal="center" vertical="center" wrapText="1"/>
    </xf>
    <xf numFmtId="0" fontId="6" fillId="0" borderId="13" xfId="1" applyFont="1" applyBorder="1" applyAlignment="1">
      <alignment horizontal="center" vertical="center" wrapText="1"/>
    </xf>
    <xf numFmtId="0" fontId="6" fillId="0" borderId="129" xfId="1" applyFont="1" applyBorder="1" applyAlignment="1">
      <alignment horizontal="center" vertical="center" shrinkToFit="1"/>
    </xf>
    <xf numFmtId="0" fontId="6" fillId="0" borderId="209" xfId="1" applyFont="1" applyBorder="1" applyAlignment="1">
      <alignment horizontal="center" vertical="center" wrapText="1"/>
    </xf>
    <xf numFmtId="0" fontId="6" fillId="0" borderId="225" xfId="1" applyFont="1" applyBorder="1" applyAlignment="1">
      <alignment horizontal="center" vertical="center" wrapText="1"/>
    </xf>
    <xf numFmtId="0" fontId="7" fillId="0" borderId="129" xfId="1" applyFont="1" applyBorder="1">
      <alignment vertical="center"/>
    </xf>
    <xf numFmtId="0" fontId="6" fillId="0" borderId="226" xfId="1" applyFont="1" applyBorder="1" applyAlignment="1">
      <alignment horizontal="center" vertical="center" wrapText="1"/>
    </xf>
    <xf numFmtId="0" fontId="6" fillId="0" borderId="1" xfId="1" applyFont="1" applyBorder="1" applyAlignment="1">
      <alignment horizontal="center" vertical="center" wrapText="1"/>
    </xf>
    <xf numFmtId="0" fontId="6" fillId="0" borderId="0" xfId="1" applyFont="1" applyAlignment="1">
      <alignment horizontal="center" vertical="center" wrapText="1"/>
    </xf>
    <xf numFmtId="0" fontId="6" fillId="0" borderId="31" xfId="1" applyFont="1" applyBorder="1" applyAlignment="1">
      <alignment horizontal="center" vertical="center" wrapText="1"/>
    </xf>
    <xf numFmtId="0" fontId="6" fillId="0" borderId="227" xfId="1" applyFont="1" applyBorder="1" applyAlignment="1">
      <alignment horizontal="center" vertical="center" wrapText="1"/>
    </xf>
    <xf numFmtId="0" fontId="6" fillId="0" borderId="22" xfId="1" applyFont="1" applyBorder="1" applyAlignment="1">
      <alignment horizontal="center" vertical="center" wrapText="1"/>
    </xf>
    <xf numFmtId="0" fontId="6" fillId="0" borderId="196" xfId="1" applyFont="1" applyBorder="1" applyAlignment="1">
      <alignment horizontal="center" vertical="center" wrapText="1"/>
    </xf>
    <xf numFmtId="0" fontId="7" fillId="0" borderId="228" xfId="1" applyFont="1" applyBorder="1" applyAlignment="1">
      <alignment vertical="center" shrinkToFit="1"/>
    </xf>
    <xf numFmtId="0" fontId="6" fillId="0" borderId="229" xfId="1" applyFont="1" applyBorder="1" applyAlignment="1">
      <alignment horizontal="center" vertical="center" wrapText="1"/>
    </xf>
    <xf numFmtId="0" fontId="12" fillId="3" borderId="9" xfId="1" applyFont="1" applyFill="1" applyBorder="1" applyAlignment="1" applyProtection="1">
      <alignment horizontal="distributed" vertical="center" wrapText="1" shrinkToFit="1"/>
      <protection locked="0"/>
    </xf>
    <xf numFmtId="0" fontId="7" fillId="0" borderId="8" xfId="1" applyFont="1" applyBorder="1" applyAlignment="1">
      <alignment horizontal="center" vertical="center" shrinkToFit="1"/>
    </xf>
    <xf numFmtId="0" fontId="6" fillId="0" borderId="143" xfId="1" applyFont="1" applyBorder="1" applyAlignment="1">
      <alignment vertical="center" wrapText="1"/>
    </xf>
    <xf numFmtId="0" fontId="17" fillId="4" borderId="72" xfId="1" applyFont="1" applyFill="1" applyBorder="1" applyAlignment="1">
      <alignment horizontal="center" vertical="center"/>
    </xf>
    <xf numFmtId="0" fontId="7" fillId="0" borderId="12" xfId="1" applyFont="1" applyBorder="1" applyAlignment="1">
      <alignment horizontal="center" vertical="center" shrinkToFit="1"/>
    </xf>
    <xf numFmtId="176" fontId="7" fillId="0" borderId="8" xfId="1" applyNumberFormat="1" applyFont="1" applyBorder="1" applyAlignment="1">
      <alignment vertical="center" shrinkToFit="1"/>
    </xf>
    <xf numFmtId="0" fontId="7" fillId="0" borderId="10" xfId="0" applyFont="1" applyBorder="1" applyProtection="1">
      <alignment vertical="center"/>
      <protection locked="0"/>
    </xf>
    <xf numFmtId="0" fontId="7" fillId="0" borderId="230" xfId="1" applyFont="1" applyBorder="1" applyAlignment="1">
      <alignment horizontal="center" vertical="center" shrinkToFit="1"/>
    </xf>
    <xf numFmtId="0" fontId="12" fillId="3" borderId="142" xfId="1" applyFont="1" applyFill="1" applyBorder="1" applyAlignment="1" applyProtection="1">
      <alignment horizontal="distributed" vertical="center" shrinkToFit="1"/>
      <protection locked="0"/>
    </xf>
    <xf numFmtId="0" fontId="7" fillId="0" borderId="8" xfId="1" applyFont="1" applyBorder="1" applyAlignment="1">
      <alignment vertical="center" shrinkToFit="1"/>
    </xf>
    <xf numFmtId="0" fontId="7" fillId="0" borderId="231" xfId="1" applyFont="1" applyBorder="1" applyAlignment="1">
      <alignment vertical="center" shrinkToFit="1"/>
    </xf>
    <xf numFmtId="0" fontId="7" fillId="0" borderId="15" xfId="1" applyFont="1" applyBorder="1" applyAlignment="1">
      <alignment vertical="center" shrinkToFit="1"/>
    </xf>
    <xf numFmtId="0" fontId="7" fillId="0" borderId="7" xfId="1" applyFont="1" applyBorder="1" applyAlignment="1">
      <alignment vertical="center" shrinkToFit="1"/>
    </xf>
    <xf numFmtId="0" fontId="7" fillId="0" borderId="16" xfId="1" applyFont="1" applyBorder="1" applyAlignment="1">
      <alignment vertical="center" shrinkToFit="1"/>
    </xf>
    <xf numFmtId="0" fontId="8" fillId="0" borderId="143" xfId="1" applyFont="1" applyBorder="1" applyAlignment="1">
      <alignment vertical="center" wrapText="1"/>
    </xf>
    <xf numFmtId="0" fontId="7" fillId="0" borderId="231" xfId="1" applyFont="1" applyBorder="1" applyAlignment="1">
      <alignment horizontal="center" vertical="center" shrinkToFit="1"/>
    </xf>
    <xf numFmtId="0" fontId="7" fillId="0" borderId="7" xfId="1" applyFont="1" applyBorder="1" applyAlignment="1">
      <alignment horizontal="center" vertical="center" shrinkToFit="1"/>
    </xf>
    <xf numFmtId="178" fontId="7" fillId="0" borderId="15" xfId="1" applyNumberFormat="1" applyFont="1" applyBorder="1" applyAlignment="1">
      <alignment horizontal="center" vertical="center" shrinkToFit="1"/>
    </xf>
    <xf numFmtId="0" fontId="7" fillId="0" borderId="74" xfId="1" applyFont="1" applyBorder="1" applyAlignment="1">
      <alignment vertical="center" shrinkToFit="1"/>
    </xf>
    <xf numFmtId="0" fontId="7" fillId="0" borderId="28" xfId="1" applyFont="1" applyBorder="1" applyAlignment="1">
      <alignment horizontal="center" vertical="center" shrinkToFit="1"/>
    </xf>
    <xf numFmtId="178" fontId="7" fillId="0" borderId="7" xfId="1" applyNumberFormat="1" applyFont="1" applyBorder="1" applyAlignment="1">
      <alignment horizontal="center" vertical="center" shrinkToFit="1"/>
    </xf>
    <xf numFmtId="0" fontId="12" fillId="4" borderId="2" xfId="1" applyFont="1" applyFill="1" applyBorder="1" applyAlignment="1">
      <alignment horizontal="center" vertical="center" wrapText="1"/>
    </xf>
    <xf numFmtId="0" fontId="7" fillId="0" borderId="14" xfId="1" applyFont="1" applyBorder="1" applyAlignment="1">
      <alignment horizontal="center" vertical="center" shrinkToFit="1"/>
    </xf>
    <xf numFmtId="0" fontId="7" fillId="0" borderId="29" xfId="1" applyFont="1" applyBorder="1" applyProtection="1">
      <alignment vertical="center"/>
      <protection locked="0"/>
    </xf>
    <xf numFmtId="0" fontId="7" fillId="0" borderId="233" xfId="0" applyFont="1" applyBorder="1" applyProtection="1">
      <alignment vertical="center"/>
      <protection locked="0"/>
    </xf>
    <xf numFmtId="0" fontId="7" fillId="0" borderId="4" xfId="0" applyFont="1" applyBorder="1" applyProtection="1">
      <alignment vertical="center"/>
      <protection locked="0"/>
    </xf>
    <xf numFmtId="0" fontId="7" fillId="0" borderId="7" xfId="0" applyFont="1" applyBorder="1" applyProtection="1">
      <alignment vertical="center"/>
      <protection locked="0"/>
    </xf>
    <xf numFmtId="0" fontId="7" fillId="0" borderId="234" xfId="1" applyFont="1" applyBorder="1" applyProtection="1">
      <alignment vertical="center"/>
      <protection locked="0"/>
    </xf>
    <xf numFmtId="0" fontId="12" fillId="3" borderId="235" xfId="1" applyFont="1" applyFill="1" applyBorder="1" applyAlignment="1" applyProtection="1">
      <alignment horizontal="distributed" vertical="center" shrinkToFit="1"/>
      <protection locked="0"/>
    </xf>
    <xf numFmtId="0" fontId="12" fillId="3" borderId="32" xfId="1" applyFont="1" applyFill="1" applyBorder="1" applyAlignment="1" applyProtection="1">
      <alignment horizontal="distributed" vertical="center" shrinkToFit="1"/>
      <protection locked="0"/>
    </xf>
    <xf numFmtId="0" fontId="14" fillId="3" borderId="32" xfId="1" applyFont="1" applyFill="1" applyBorder="1" applyAlignment="1" applyProtection="1">
      <alignment horizontal="distributed" vertical="center" shrinkToFit="1"/>
      <protection locked="0"/>
    </xf>
    <xf numFmtId="0" fontId="12" fillId="3" borderId="153" xfId="1" applyFont="1" applyFill="1" applyBorder="1" applyAlignment="1" applyProtection="1">
      <alignment horizontal="distributed" vertical="center" shrinkToFit="1"/>
      <protection locked="0"/>
    </xf>
    <xf numFmtId="0" fontId="7" fillId="0" borderId="236" xfId="0" applyFont="1" applyBorder="1" applyProtection="1">
      <alignment vertical="center"/>
      <protection locked="0"/>
    </xf>
    <xf numFmtId="0" fontId="7" fillId="0" borderId="232" xfId="1" applyFont="1" applyBorder="1" applyProtection="1">
      <alignment vertical="center"/>
      <protection locked="0"/>
    </xf>
    <xf numFmtId="0" fontId="7" fillId="0" borderId="223" xfId="1" applyFont="1" applyBorder="1" applyProtection="1">
      <alignment vertical="center"/>
      <protection locked="0"/>
    </xf>
    <xf numFmtId="0" fontId="12" fillId="3" borderId="204" xfId="1" applyFont="1" applyFill="1" applyBorder="1" applyAlignment="1" applyProtection="1">
      <alignment horizontal="distributed" vertical="center" shrinkToFit="1"/>
      <protection locked="0"/>
    </xf>
    <xf numFmtId="0" fontId="7" fillId="0" borderId="223" xfId="0" applyFont="1" applyBorder="1" applyProtection="1">
      <alignment vertical="center"/>
      <protection locked="0"/>
    </xf>
    <xf numFmtId="0" fontId="7" fillId="0" borderId="237" xfId="1" applyFont="1" applyBorder="1" applyProtection="1">
      <alignment vertical="center"/>
      <protection locked="0"/>
    </xf>
    <xf numFmtId="0" fontId="7" fillId="0" borderId="3" xfId="1" applyFont="1" applyBorder="1" applyProtection="1">
      <alignment vertical="center"/>
      <protection locked="0"/>
    </xf>
    <xf numFmtId="0" fontId="7" fillId="0" borderId="38" xfId="1" applyFont="1" applyBorder="1" applyProtection="1">
      <alignment vertical="center"/>
      <protection locked="0"/>
    </xf>
    <xf numFmtId="0" fontId="7" fillId="0" borderId="238" xfId="1" applyFont="1" applyBorder="1" applyAlignment="1">
      <alignment horizontal="center" vertical="center" shrinkToFit="1"/>
    </xf>
    <xf numFmtId="0" fontId="7" fillId="0" borderId="136" xfId="1" applyFont="1" applyBorder="1" applyAlignment="1">
      <alignment horizontal="center" vertical="center" shrinkToFit="1"/>
    </xf>
    <xf numFmtId="0" fontId="7" fillId="0" borderId="13" xfId="1" applyFont="1" applyBorder="1" applyAlignment="1">
      <alignment vertical="center" shrinkToFit="1"/>
    </xf>
    <xf numFmtId="0" fontId="12" fillId="3" borderId="91" xfId="1" applyFont="1" applyFill="1" applyBorder="1" applyAlignment="1" applyProtection="1">
      <alignment horizontal="distributed" vertical="center" shrinkToFit="1"/>
      <protection locked="0"/>
    </xf>
    <xf numFmtId="0" fontId="7" fillId="0" borderId="42" xfId="1" applyFont="1" applyBorder="1" applyAlignment="1">
      <alignment horizontal="center" vertical="center" shrinkToFit="1"/>
    </xf>
    <xf numFmtId="0" fontId="7" fillId="0" borderId="239" xfId="1" applyFont="1" applyBorder="1" applyAlignment="1">
      <alignment horizontal="center" vertical="center" shrinkToFit="1"/>
    </xf>
    <xf numFmtId="0" fontId="6" fillId="0" borderId="241" xfId="1" applyFont="1" applyBorder="1" applyAlignment="1">
      <alignment horizontal="center" vertical="center" wrapText="1"/>
    </xf>
    <xf numFmtId="0" fontId="7" fillId="0" borderId="242" xfId="1" applyFont="1" applyBorder="1" applyAlignment="1">
      <alignment horizontal="center" vertical="center" shrinkToFit="1"/>
    </xf>
    <xf numFmtId="0" fontId="7" fillId="0" borderId="243" xfId="1" applyFont="1" applyBorder="1" applyAlignment="1">
      <alignment horizontal="center" vertical="center" shrinkToFit="1"/>
    </xf>
    <xf numFmtId="0" fontId="6" fillId="0" borderId="244" xfId="1" applyFont="1" applyBorder="1" applyAlignment="1">
      <alignment horizontal="center" vertical="center" wrapText="1"/>
    </xf>
    <xf numFmtId="20" fontId="7" fillId="0" borderId="242" xfId="1" applyNumberFormat="1" applyFont="1" applyBorder="1" applyAlignment="1">
      <alignment horizontal="center" vertical="center" shrinkToFit="1"/>
    </xf>
    <xf numFmtId="0" fontId="13" fillId="0" borderId="13" xfId="1" applyFont="1" applyBorder="1">
      <alignment vertical="center"/>
    </xf>
    <xf numFmtId="0" fontId="7" fillId="0" borderId="7" xfId="1" applyFont="1" applyBorder="1">
      <alignment vertical="center"/>
    </xf>
    <xf numFmtId="0" fontId="12" fillId="3" borderId="38" xfId="1" applyFont="1" applyFill="1" applyBorder="1" applyAlignment="1" applyProtection="1">
      <alignment horizontal="center" vertical="center"/>
      <protection locked="0"/>
    </xf>
    <xf numFmtId="0" fontId="12" fillId="3" borderId="3" xfId="1" applyFont="1" applyFill="1" applyBorder="1" applyAlignment="1" applyProtection="1">
      <alignment horizontal="center" vertical="center"/>
      <protection locked="0"/>
    </xf>
    <xf numFmtId="0" fontId="12" fillId="3" borderId="4" xfId="1" applyFont="1" applyFill="1" applyBorder="1" applyAlignment="1" applyProtection="1">
      <alignment horizontal="center" vertical="center"/>
      <protection locked="0"/>
    </xf>
    <xf numFmtId="0" fontId="25" fillId="0" borderId="0" xfId="1" applyFont="1" applyAlignment="1" applyProtection="1">
      <alignment horizontal="center" vertical="center"/>
      <protection locked="0"/>
    </xf>
    <xf numFmtId="0" fontId="9" fillId="2" borderId="2" xfId="1" applyFont="1" applyFill="1" applyBorder="1" applyAlignment="1" applyProtection="1">
      <alignment horizontal="center" vertical="center" shrinkToFit="1"/>
      <protection locked="0"/>
    </xf>
    <xf numFmtId="0" fontId="9" fillId="2" borderId="3" xfId="1" applyFont="1" applyFill="1" applyBorder="1" applyAlignment="1" applyProtection="1">
      <alignment horizontal="center" vertical="center" shrinkToFit="1"/>
      <protection locked="0"/>
    </xf>
    <xf numFmtId="0" fontId="9" fillId="2" borderId="4" xfId="1" applyFont="1" applyFill="1" applyBorder="1" applyAlignment="1" applyProtection="1">
      <alignment horizontal="center" vertical="center" shrinkToFit="1"/>
      <protection locked="0"/>
    </xf>
    <xf numFmtId="0" fontId="12" fillId="3" borderId="33" xfId="1" applyFont="1" applyFill="1" applyBorder="1" applyAlignment="1" applyProtection="1">
      <alignment horizontal="center" vertical="center"/>
      <protection locked="0"/>
    </xf>
    <xf numFmtId="0" fontId="12" fillId="3" borderId="34" xfId="1" applyFont="1" applyFill="1" applyBorder="1" applyAlignment="1" applyProtection="1">
      <alignment horizontal="center" vertical="center"/>
      <protection locked="0"/>
    </xf>
    <xf numFmtId="0" fontId="12" fillId="3" borderId="35" xfId="1" applyFont="1" applyFill="1" applyBorder="1" applyAlignment="1" applyProtection="1">
      <alignment horizontal="center" vertical="center"/>
      <protection locked="0"/>
    </xf>
    <xf numFmtId="0" fontId="7" fillId="0" borderId="36" xfId="1" applyFont="1" applyBorder="1" applyAlignment="1" applyProtection="1">
      <alignment vertical="center" shrinkToFit="1"/>
      <protection locked="0"/>
    </xf>
    <xf numFmtId="0" fontId="7" fillId="0" borderId="34" xfId="1" applyFont="1" applyBorder="1" applyAlignment="1" applyProtection="1">
      <alignment vertical="center" shrinkToFit="1"/>
      <protection locked="0"/>
    </xf>
    <xf numFmtId="0" fontId="7" fillId="0" borderId="37" xfId="1" applyFont="1" applyBorder="1" applyAlignment="1" applyProtection="1">
      <alignment vertical="center" shrinkToFit="1"/>
      <protection locked="0"/>
    </xf>
    <xf numFmtId="49" fontId="7" fillId="0" borderId="36" xfId="1" applyNumberFormat="1" applyFont="1" applyBorder="1" applyAlignment="1" applyProtection="1">
      <alignment horizontal="left" vertical="center" indent="1" shrinkToFit="1"/>
      <protection locked="0"/>
    </xf>
    <xf numFmtId="49" fontId="7" fillId="0" borderId="34" xfId="1" applyNumberFormat="1" applyFont="1" applyBorder="1" applyAlignment="1" applyProtection="1">
      <alignment horizontal="left" vertical="center" indent="1" shrinkToFit="1"/>
      <protection locked="0"/>
    </xf>
    <xf numFmtId="49" fontId="7" fillId="0" borderId="37" xfId="1" applyNumberFormat="1" applyFont="1" applyBorder="1" applyAlignment="1" applyProtection="1">
      <alignment horizontal="left" vertical="center" indent="1" shrinkToFit="1"/>
      <protection locked="0"/>
    </xf>
    <xf numFmtId="0" fontId="7" fillId="0" borderId="2" xfId="1" applyFont="1" applyBorder="1" applyAlignment="1" applyProtection="1">
      <alignment vertical="center" shrinkToFit="1"/>
      <protection locked="0"/>
    </xf>
    <xf numFmtId="0" fontId="7" fillId="0" borderId="3" xfId="1" applyFont="1" applyBorder="1" applyAlignment="1" applyProtection="1">
      <alignment vertical="center" shrinkToFit="1"/>
      <protection locked="0"/>
    </xf>
    <xf numFmtId="0" fontId="7" fillId="0" borderId="39" xfId="1" applyFont="1" applyBorder="1" applyAlignment="1" applyProtection="1">
      <alignment vertical="center" shrinkToFit="1"/>
      <protection locked="0"/>
    </xf>
    <xf numFmtId="0" fontId="12" fillId="3" borderId="111" xfId="1" applyFont="1" applyFill="1" applyBorder="1" applyAlignment="1" applyProtection="1">
      <alignment horizontal="center" vertical="center"/>
      <protection locked="0"/>
    </xf>
    <xf numFmtId="0" fontId="12" fillId="3" borderId="116" xfId="1" applyFont="1" applyFill="1" applyBorder="1" applyAlignment="1" applyProtection="1">
      <alignment horizontal="center" vertical="center"/>
      <protection locked="0"/>
    </xf>
    <xf numFmtId="0" fontId="12" fillId="3" borderId="114" xfId="1" applyFont="1" applyFill="1" applyBorder="1" applyAlignment="1" applyProtection="1">
      <alignment horizontal="center" vertical="center"/>
      <protection locked="0"/>
    </xf>
    <xf numFmtId="0" fontId="9" fillId="4" borderId="83" xfId="1" applyFont="1" applyFill="1" applyBorder="1" applyAlignment="1" applyProtection="1">
      <alignment horizontal="center" vertical="center"/>
      <protection locked="0"/>
    </xf>
    <xf numFmtId="0" fontId="16" fillId="4" borderId="107" xfId="0" applyFont="1" applyFill="1" applyBorder="1" applyAlignment="1" applyProtection="1">
      <alignment horizontal="center" vertical="center"/>
      <protection locked="0"/>
    </xf>
    <xf numFmtId="0" fontId="14" fillId="3" borderId="2" xfId="1" applyFont="1" applyFill="1" applyBorder="1" applyAlignment="1" applyProtection="1">
      <alignment horizontal="center" vertical="center" shrinkToFit="1"/>
      <protection locked="0"/>
    </xf>
    <xf numFmtId="0" fontId="14" fillId="3" borderId="4" xfId="1" applyFont="1" applyFill="1" applyBorder="1" applyAlignment="1" applyProtection="1">
      <alignment horizontal="center" vertical="center" shrinkToFit="1"/>
      <protection locked="0"/>
    </xf>
    <xf numFmtId="0" fontId="14" fillId="3" borderId="73" xfId="1" applyFont="1" applyFill="1" applyBorder="1" applyAlignment="1" applyProtection="1">
      <alignment horizontal="center" vertical="center" textRotation="255" wrapText="1"/>
      <protection locked="0"/>
    </xf>
    <xf numFmtId="0" fontId="14" fillId="3" borderId="63" xfId="1" applyFont="1" applyFill="1" applyBorder="1" applyAlignment="1" applyProtection="1">
      <alignment horizontal="center" vertical="center" textRotation="255" wrapText="1"/>
      <protection locked="0"/>
    </xf>
    <xf numFmtId="0" fontId="12" fillId="3" borderId="50" xfId="1" applyFont="1" applyFill="1" applyBorder="1" applyAlignment="1" applyProtection="1">
      <alignment horizontal="center" vertical="center"/>
      <protection locked="0"/>
    </xf>
    <xf numFmtId="0" fontId="12" fillId="3" borderId="51" xfId="1" applyFont="1" applyFill="1" applyBorder="1" applyAlignment="1" applyProtection="1">
      <alignment horizontal="center" vertical="center"/>
      <protection locked="0"/>
    </xf>
    <xf numFmtId="0" fontId="12" fillId="3" borderId="54" xfId="1" applyFont="1" applyFill="1" applyBorder="1" applyAlignment="1" applyProtection="1">
      <alignment horizontal="center" vertical="center"/>
      <protection locked="0"/>
    </xf>
    <xf numFmtId="0" fontId="12" fillId="3" borderId="11" xfId="1" applyFont="1" applyFill="1" applyBorder="1" applyAlignment="1" applyProtection="1">
      <alignment horizontal="center" vertical="center"/>
      <protection locked="0"/>
    </xf>
    <xf numFmtId="0" fontId="12" fillId="3" borderId="56" xfId="1" applyFont="1" applyFill="1" applyBorder="1" applyAlignment="1" applyProtection="1">
      <alignment horizontal="center" vertical="center"/>
      <protection locked="0"/>
    </xf>
    <xf numFmtId="0" fontId="12" fillId="3" borderId="57" xfId="1" applyFont="1" applyFill="1" applyBorder="1" applyAlignment="1" applyProtection="1">
      <alignment horizontal="center" vertical="center"/>
      <protection locked="0"/>
    </xf>
    <xf numFmtId="0" fontId="14" fillId="3" borderId="99" xfId="1" applyFont="1" applyFill="1" applyBorder="1" applyAlignment="1" applyProtection="1">
      <alignment horizontal="center" vertical="top" textRotation="255" wrapText="1"/>
      <protection locked="0"/>
    </xf>
    <xf numFmtId="0" fontId="14" fillId="3" borderId="18" xfId="1" applyFont="1" applyFill="1" applyBorder="1" applyAlignment="1" applyProtection="1">
      <alignment horizontal="center" vertical="top" textRotation="255" wrapText="1"/>
      <protection locked="0"/>
    </xf>
    <xf numFmtId="0" fontId="14" fillId="3" borderId="103" xfId="1" applyFont="1" applyFill="1" applyBorder="1" applyAlignment="1" applyProtection="1">
      <alignment horizontal="center" vertical="top" textRotation="255" wrapText="1"/>
      <protection locked="0"/>
    </xf>
    <xf numFmtId="0" fontId="12" fillId="3" borderId="36" xfId="1" applyFont="1" applyFill="1" applyBorder="1" applyAlignment="1" applyProtection="1">
      <alignment horizontal="center" vertical="center"/>
      <protection locked="0"/>
    </xf>
    <xf numFmtId="0" fontId="12" fillId="3" borderId="37" xfId="1" applyFont="1" applyFill="1" applyBorder="1" applyAlignment="1" applyProtection="1">
      <alignment horizontal="center" vertical="center"/>
      <protection locked="0"/>
    </xf>
    <xf numFmtId="0" fontId="14" fillId="3" borderId="20" xfId="1" applyFont="1" applyFill="1" applyBorder="1" applyAlignment="1" applyProtection="1">
      <alignment horizontal="center" vertical="center"/>
      <protection locked="0"/>
    </xf>
    <xf numFmtId="0" fontId="14" fillId="3" borderId="20" xfId="1" applyFont="1" applyFill="1" applyBorder="1" applyAlignment="1" applyProtection="1">
      <alignment horizontal="center" vertical="center" wrapText="1"/>
      <protection locked="0"/>
    </xf>
    <xf numFmtId="0" fontId="17" fillId="3" borderId="20" xfId="1" applyFont="1" applyFill="1" applyBorder="1" applyAlignment="1" applyProtection="1">
      <alignment horizontal="center" vertical="center" wrapText="1"/>
      <protection locked="0"/>
    </xf>
    <xf numFmtId="0" fontId="17" fillId="3" borderId="20" xfId="1" applyFont="1" applyFill="1" applyBorder="1" applyAlignment="1" applyProtection="1">
      <alignment horizontal="center" vertical="center"/>
      <protection locked="0"/>
    </xf>
    <xf numFmtId="0" fontId="14" fillId="4" borderId="20" xfId="1" applyFont="1" applyFill="1" applyBorder="1" applyAlignment="1" applyProtection="1">
      <alignment horizontal="center" vertical="center" wrapText="1"/>
      <protection locked="0"/>
    </xf>
    <xf numFmtId="0" fontId="14" fillId="4" borderId="20" xfId="1" applyFont="1" applyFill="1" applyBorder="1" applyAlignment="1" applyProtection="1">
      <alignment horizontal="center" vertical="center"/>
      <protection locked="0"/>
    </xf>
    <xf numFmtId="0" fontId="7" fillId="0" borderId="113" xfId="1" applyFont="1" applyBorder="1" applyAlignment="1" applyProtection="1">
      <alignment horizontal="left" vertical="center" indent="1" shrinkToFit="1"/>
      <protection locked="0"/>
    </xf>
    <xf numFmtId="0" fontId="7" fillId="0" borderId="116" xfId="1" applyFont="1" applyBorder="1" applyAlignment="1" applyProtection="1">
      <alignment horizontal="left" vertical="center" indent="1" shrinkToFit="1"/>
      <protection locked="0"/>
    </xf>
    <xf numFmtId="0" fontId="7" fillId="0" borderId="117" xfId="1" applyFont="1" applyBorder="1" applyAlignment="1" applyProtection="1">
      <alignment horizontal="left" vertical="center" indent="1" shrinkToFit="1"/>
      <protection locked="0"/>
    </xf>
    <xf numFmtId="0" fontId="7" fillId="0" borderId="115" xfId="1" applyFont="1" applyBorder="1" applyAlignment="1" applyProtection="1">
      <alignment horizontal="left" vertical="center" indent="1" shrinkToFit="1"/>
      <protection locked="0"/>
    </xf>
    <xf numFmtId="0" fontId="7" fillId="0" borderId="112" xfId="1" applyFont="1" applyBorder="1" applyAlignment="1" applyProtection="1">
      <alignment horizontal="left" vertical="center" indent="1" shrinkToFit="1"/>
      <protection locked="0"/>
    </xf>
    <xf numFmtId="0" fontId="7" fillId="0" borderId="38" xfId="1" applyFont="1" applyBorder="1" applyAlignment="1" applyProtection="1">
      <alignment vertical="center" shrinkToFit="1"/>
      <protection locked="0"/>
    </xf>
    <xf numFmtId="0" fontId="7" fillId="0" borderId="115" xfId="2" applyFont="1" applyBorder="1" applyAlignment="1" applyProtection="1">
      <alignment horizontal="left" vertical="center" indent="1" shrinkToFit="1"/>
      <protection locked="0"/>
    </xf>
    <xf numFmtId="0" fontId="7" fillId="0" borderId="116" xfId="2" applyFont="1" applyBorder="1" applyAlignment="1" applyProtection="1">
      <alignment horizontal="left" vertical="center" indent="1" shrinkToFit="1"/>
      <protection locked="0"/>
    </xf>
    <xf numFmtId="0" fontId="7" fillId="0" borderId="117" xfId="2" applyFont="1" applyBorder="1" applyAlignment="1" applyProtection="1">
      <alignment horizontal="left" vertical="center" indent="1" shrinkToFit="1"/>
      <protection locked="0"/>
    </xf>
    <xf numFmtId="49" fontId="7" fillId="0" borderId="2" xfId="1" applyNumberFormat="1" applyFont="1" applyBorder="1" applyAlignment="1" applyProtection="1">
      <alignment horizontal="left" vertical="center" indent="1" shrinkToFit="1"/>
      <protection locked="0"/>
    </xf>
    <xf numFmtId="49" fontId="7" fillId="0" borderId="3" xfId="1" applyNumberFormat="1" applyFont="1" applyBorder="1" applyAlignment="1" applyProtection="1">
      <alignment horizontal="left" vertical="center" indent="1" shrinkToFit="1"/>
      <protection locked="0"/>
    </xf>
    <xf numFmtId="49" fontId="7" fillId="0" borderId="39" xfId="1" applyNumberFormat="1" applyFont="1" applyBorder="1" applyAlignment="1" applyProtection="1">
      <alignment horizontal="left" vertical="center" indent="1" shrinkToFit="1"/>
      <protection locked="0"/>
    </xf>
    <xf numFmtId="0" fontId="12" fillId="3" borderId="33" xfId="1" applyFont="1" applyFill="1" applyBorder="1" applyAlignment="1" applyProtection="1">
      <alignment horizontal="center" vertical="center" shrinkToFit="1"/>
      <protection locked="0"/>
    </xf>
    <xf numFmtId="0" fontId="12" fillId="3" borderId="34" xfId="1" applyFont="1" applyFill="1" applyBorder="1" applyAlignment="1" applyProtection="1">
      <alignment horizontal="center" vertical="center" shrinkToFit="1"/>
      <protection locked="0"/>
    </xf>
    <xf numFmtId="0" fontId="12" fillId="3" borderId="37" xfId="1" applyFont="1" applyFill="1" applyBorder="1" applyAlignment="1" applyProtection="1">
      <alignment horizontal="center" vertical="center" shrinkToFit="1"/>
      <protection locked="0"/>
    </xf>
    <xf numFmtId="0" fontId="12" fillId="3" borderId="33" xfId="1" applyFont="1" applyFill="1" applyBorder="1" applyAlignment="1" applyProtection="1">
      <alignment horizontal="center" vertical="center" wrapText="1" shrinkToFit="1"/>
      <protection locked="0"/>
    </xf>
    <xf numFmtId="0" fontId="7" fillId="0" borderId="33" xfId="1" applyFont="1" applyBorder="1" applyAlignment="1" applyProtection="1">
      <alignment vertical="center" shrinkToFit="1"/>
      <protection locked="0"/>
    </xf>
    <xf numFmtId="0" fontId="12" fillId="3" borderId="72" xfId="1" applyFont="1" applyFill="1" applyBorder="1" applyAlignment="1" applyProtection="1">
      <alignment horizontal="center" vertical="center" textRotation="255" shrinkToFit="1"/>
      <protection locked="0"/>
    </xf>
    <xf numFmtId="0" fontId="12" fillId="3" borderId="125" xfId="1" applyFont="1" applyFill="1" applyBorder="1" applyAlignment="1" applyProtection="1">
      <alignment horizontal="center" vertical="center" textRotation="255" shrinkToFit="1"/>
      <protection locked="0"/>
    </xf>
    <xf numFmtId="0" fontId="12" fillId="3" borderId="71" xfId="1" applyFont="1" applyFill="1" applyBorder="1" applyAlignment="1" applyProtection="1">
      <alignment horizontal="center" vertical="center" textRotation="255" shrinkToFit="1"/>
      <protection locked="0"/>
    </xf>
    <xf numFmtId="0" fontId="12" fillId="3" borderId="127" xfId="1" applyFont="1" applyFill="1" applyBorder="1" applyAlignment="1" applyProtection="1">
      <alignment horizontal="center" vertical="center" textRotation="255" shrinkToFit="1"/>
      <protection locked="0"/>
    </xf>
    <xf numFmtId="0" fontId="12" fillId="4" borderId="53" xfId="1" applyFont="1" applyFill="1" applyBorder="1" applyAlignment="1" applyProtection="1">
      <alignment horizontal="center" vertical="center" wrapText="1"/>
      <protection locked="0"/>
    </xf>
    <xf numFmtId="0" fontId="12" fillId="4" borderId="55" xfId="1" applyFont="1" applyFill="1" applyBorder="1" applyAlignment="1" applyProtection="1">
      <alignment horizontal="center" vertical="center" wrapText="1"/>
      <protection locked="0"/>
    </xf>
    <xf numFmtId="0" fontId="12" fillId="4" borderId="63" xfId="1" applyFont="1" applyFill="1" applyBorder="1" applyAlignment="1" applyProtection="1">
      <alignment horizontal="center" vertical="center" wrapText="1"/>
      <protection locked="0"/>
    </xf>
    <xf numFmtId="0" fontId="5" fillId="3" borderId="128" xfId="0" applyFont="1" applyFill="1" applyBorder="1" applyAlignment="1">
      <alignment horizontal="center" vertical="center" wrapText="1" shrinkToFit="1"/>
    </xf>
    <xf numFmtId="0" fontId="5" fillId="3" borderId="129" xfId="0" applyFont="1" applyFill="1" applyBorder="1" applyAlignment="1">
      <alignment horizontal="center" vertical="center" wrapText="1" shrinkToFit="1"/>
    </xf>
    <xf numFmtId="0" fontId="5" fillId="3" borderId="46" xfId="0" applyFont="1" applyFill="1" applyBorder="1" applyAlignment="1">
      <alignment horizontal="center" vertical="center" wrapText="1" shrinkToFit="1"/>
    </xf>
    <xf numFmtId="0" fontId="5" fillId="3" borderId="47" xfId="0" applyFont="1" applyFill="1" applyBorder="1" applyAlignment="1">
      <alignment horizontal="center" vertical="center" wrapText="1" shrinkToFit="1"/>
    </xf>
    <xf numFmtId="0" fontId="10" fillId="0" borderId="47" xfId="1" applyFont="1" applyBorder="1" applyAlignment="1" applyProtection="1">
      <alignment horizontal="center" vertical="center"/>
      <protection locked="0"/>
    </xf>
    <xf numFmtId="0" fontId="10" fillId="0" borderId="0" xfId="1" applyFont="1" applyAlignment="1" applyProtection="1">
      <alignment horizontal="center" vertical="center"/>
      <protection locked="0"/>
    </xf>
    <xf numFmtId="0" fontId="5" fillId="3" borderId="210" xfId="0" applyFont="1" applyFill="1" applyBorder="1" applyAlignment="1">
      <alignment horizontal="center" vertical="center" wrapText="1" shrinkToFit="1"/>
    </xf>
    <xf numFmtId="0" fontId="5" fillId="3" borderId="45" xfId="0" applyFont="1" applyFill="1" applyBorder="1" applyAlignment="1">
      <alignment horizontal="center" vertical="center" wrapText="1" shrinkToFit="1"/>
    </xf>
    <xf numFmtId="0" fontId="5" fillId="3" borderId="0" xfId="0" applyFont="1" applyFill="1" applyAlignment="1">
      <alignment horizontal="center" vertical="center" wrapText="1" shrinkToFit="1"/>
    </xf>
    <xf numFmtId="0" fontId="5" fillId="3" borderId="211" xfId="0" applyFont="1" applyFill="1" applyBorder="1" applyAlignment="1">
      <alignment horizontal="center" vertical="center" wrapText="1" shrinkToFit="1"/>
    </xf>
    <xf numFmtId="0" fontId="7" fillId="0" borderId="50" xfId="1" applyFont="1" applyBorder="1" applyAlignment="1" applyProtection="1">
      <alignment vertical="center" shrinkToFit="1"/>
      <protection locked="0"/>
    </xf>
    <xf numFmtId="0" fontId="7" fillId="0" borderId="209" xfId="1" applyFont="1" applyBorder="1" applyAlignment="1" applyProtection="1">
      <alignment vertical="center" shrinkToFit="1"/>
      <protection locked="0"/>
    </xf>
    <xf numFmtId="0" fontId="7" fillId="0" borderId="157" xfId="1" applyFont="1" applyBorder="1" applyAlignment="1" applyProtection="1">
      <alignment vertical="center" shrinkToFit="1"/>
      <protection locked="0"/>
    </xf>
    <xf numFmtId="0" fontId="7" fillId="0" borderId="54" xfId="1" applyFont="1" applyBorder="1" applyAlignment="1" applyProtection="1">
      <alignment vertical="center" shrinkToFit="1"/>
      <protection locked="0"/>
    </xf>
    <xf numFmtId="0" fontId="7" fillId="0" borderId="5" xfId="1" applyFont="1" applyBorder="1" applyAlignment="1" applyProtection="1">
      <alignment vertical="center" shrinkToFit="1"/>
      <protection locked="0"/>
    </xf>
    <xf numFmtId="0" fontId="7" fillId="0" borderId="98" xfId="1" applyFont="1" applyBorder="1" applyAlignment="1" applyProtection="1">
      <alignment vertical="center" shrinkToFit="1"/>
      <protection locked="0"/>
    </xf>
    <xf numFmtId="0" fontId="7" fillId="0" borderId="154" xfId="1" applyFont="1" applyBorder="1" applyAlignment="1" applyProtection="1">
      <alignment horizontal="center" vertical="top" textRotation="255" wrapText="1"/>
      <protection locked="0"/>
    </xf>
    <xf numFmtId="0" fontId="7" fillId="0" borderId="155" xfId="1" applyFont="1" applyBorder="1" applyAlignment="1" applyProtection="1">
      <alignment horizontal="center" vertical="top" textRotation="255"/>
      <protection locked="0"/>
    </xf>
    <xf numFmtId="0" fontId="7" fillId="0" borderId="156" xfId="1" applyFont="1" applyBorder="1" applyAlignment="1" applyProtection="1">
      <alignment horizontal="center" vertical="top" textRotation="255"/>
      <protection locked="0"/>
    </xf>
    <xf numFmtId="0" fontId="7" fillId="0" borderId="172" xfId="1" applyFont="1" applyBorder="1" applyAlignment="1" applyProtection="1">
      <alignment vertical="center" shrinkToFit="1"/>
      <protection locked="0"/>
    </xf>
    <xf numFmtId="0" fontId="7" fillId="0" borderId="8" xfId="1" applyFont="1" applyBorder="1" applyAlignment="1" applyProtection="1">
      <alignment vertical="center" shrinkToFit="1"/>
      <protection locked="0"/>
    </xf>
    <xf numFmtId="0" fontId="7" fillId="0" borderId="73" xfId="1" applyFont="1" applyBorder="1" applyAlignment="1" applyProtection="1">
      <alignment vertical="center" shrinkToFit="1"/>
      <protection locked="0"/>
    </xf>
    <xf numFmtId="0" fontId="7" fillId="0" borderId="212" xfId="1" applyFont="1" applyBorder="1" applyAlignment="1" applyProtection="1">
      <alignment vertical="center" shrinkToFit="1"/>
      <protection locked="0"/>
    </xf>
    <xf numFmtId="0" fontId="7" fillId="0" borderId="213" xfId="1" applyFont="1" applyBorder="1" applyAlignment="1" applyProtection="1">
      <alignment vertical="center" shrinkToFit="1"/>
      <protection locked="0"/>
    </xf>
    <xf numFmtId="0" fontId="7" fillId="0" borderId="208" xfId="1" applyFont="1" applyBorder="1" applyAlignment="1" applyProtection="1">
      <alignment vertical="center" shrinkToFit="1"/>
      <protection locked="0"/>
    </xf>
    <xf numFmtId="0" fontId="7" fillId="0" borderId="128" xfId="1" applyFont="1" applyBorder="1" applyAlignment="1" applyProtection="1">
      <alignment vertical="center" shrinkToFit="1"/>
      <protection locked="0"/>
    </xf>
    <xf numFmtId="0" fontId="7" fillId="0" borderId="129" xfId="1" applyFont="1" applyBorder="1" applyAlignment="1" applyProtection="1">
      <alignment vertical="center" shrinkToFit="1"/>
      <protection locked="0"/>
    </xf>
    <xf numFmtId="0" fontId="7" fillId="0" borderId="111" xfId="1" applyFont="1" applyBorder="1" applyAlignment="1" applyProtection="1">
      <alignment vertical="center" shrinkToFit="1"/>
      <protection locked="0"/>
    </xf>
    <xf numFmtId="0" fontId="7" fillId="0" borderId="116" xfId="1" applyFont="1" applyBorder="1" applyAlignment="1" applyProtection="1">
      <alignment vertical="center" shrinkToFit="1"/>
      <protection locked="0"/>
    </xf>
    <xf numFmtId="0" fontId="7" fillId="0" borderId="172" xfId="1" applyFont="1" applyBorder="1" applyAlignment="1">
      <alignment horizontal="center" vertical="center" shrinkToFit="1"/>
    </xf>
    <xf numFmtId="0" fontId="24" fillId="0" borderId="64" xfId="0" applyFont="1" applyBorder="1" applyAlignment="1">
      <alignment horizontal="center" vertical="center" shrinkToFit="1"/>
    </xf>
    <xf numFmtId="0" fontId="7" fillId="0" borderId="8" xfId="1" applyFont="1" applyBorder="1" applyAlignment="1">
      <alignment horizontal="center" vertical="center" shrinkToFit="1"/>
    </xf>
    <xf numFmtId="0" fontId="7" fillId="0" borderId="20" xfId="1" applyFont="1" applyBorder="1" applyAlignment="1">
      <alignment horizontal="center" vertical="center" shrinkToFit="1"/>
    </xf>
    <xf numFmtId="0" fontId="6" fillId="0" borderId="143" xfId="1" applyFont="1" applyBorder="1" applyAlignment="1">
      <alignment vertical="center" wrapText="1"/>
    </xf>
    <xf numFmtId="0" fontId="6" fillId="0" borderId="141" xfId="1" applyFont="1" applyBorder="1" applyAlignment="1">
      <alignment vertical="center" wrapText="1"/>
    </xf>
    <xf numFmtId="0" fontId="7" fillId="0" borderId="169" xfId="1" applyFont="1" applyBorder="1" applyAlignment="1">
      <alignment horizontal="center" vertical="center" shrinkToFit="1"/>
    </xf>
    <xf numFmtId="0" fontId="7" fillId="0" borderId="170" xfId="1" applyFont="1" applyBorder="1" applyAlignment="1">
      <alignment horizontal="center" vertical="center" shrinkToFit="1"/>
    </xf>
    <xf numFmtId="0" fontId="7" fillId="0" borderId="169" xfId="1" applyFont="1" applyBorder="1" applyAlignment="1">
      <alignment vertical="center" shrinkToFit="1"/>
    </xf>
    <xf numFmtId="0" fontId="7" fillId="0" borderId="206" xfId="1" applyFont="1" applyBorder="1" applyAlignment="1">
      <alignment vertical="center" shrinkToFit="1"/>
    </xf>
    <xf numFmtId="0" fontId="17" fillId="4" borderId="72" xfId="1" applyFont="1" applyFill="1" applyBorder="1" applyAlignment="1">
      <alignment horizontal="center" vertical="center"/>
    </xf>
    <xf numFmtId="0" fontId="17" fillId="4" borderId="70" xfId="1" applyFont="1" applyFill="1" applyBorder="1" applyAlignment="1">
      <alignment horizontal="center" vertical="center"/>
    </xf>
    <xf numFmtId="0" fontId="12" fillId="3" borderId="17" xfId="1" applyFont="1" applyFill="1" applyBorder="1" applyAlignment="1">
      <alignment horizontal="distributed" vertical="center" wrapText="1" shrinkToFit="1"/>
    </xf>
    <xf numFmtId="0" fontId="12" fillId="3" borderId="26" xfId="1" applyFont="1" applyFill="1" applyBorder="1" applyAlignment="1">
      <alignment horizontal="distributed" vertical="center" shrinkToFit="1"/>
    </xf>
    <xf numFmtId="0" fontId="7" fillId="0" borderId="12" xfId="1" applyFont="1" applyBorder="1" applyAlignment="1">
      <alignment horizontal="center" vertical="center" shrinkToFit="1"/>
    </xf>
    <xf numFmtId="0" fontId="7" fillId="0" borderId="27" xfId="1" applyFont="1" applyBorder="1" applyAlignment="1">
      <alignment horizontal="center" vertical="center" shrinkToFit="1"/>
    </xf>
    <xf numFmtId="176" fontId="7" fillId="0" borderId="8" xfId="1" applyNumberFormat="1" applyFont="1" applyBorder="1">
      <alignment vertical="center"/>
    </xf>
    <xf numFmtId="176" fontId="7" fillId="0" borderId="20" xfId="1" applyNumberFormat="1" applyFont="1" applyBorder="1">
      <alignment vertical="center"/>
    </xf>
    <xf numFmtId="0" fontId="7" fillId="0" borderId="42" xfId="1" applyFont="1" applyBorder="1" applyAlignment="1">
      <alignment horizontal="center" vertical="center" shrinkToFit="1"/>
    </xf>
    <xf numFmtId="0" fontId="7" fillId="0" borderId="109" xfId="1" applyFont="1" applyBorder="1" applyAlignment="1">
      <alignment horizontal="center" vertical="center" shrinkToFit="1"/>
    </xf>
    <xf numFmtId="0" fontId="7" fillId="0" borderId="44" xfId="1" applyFont="1" applyBorder="1" applyAlignment="1">
      <alignment horizontal="center" vertical="center" shrinkToFit="1"/>
    </xf>
    <xf numFmtId="0" fontId="7" fillId="0" borderId="42" xfId="1" applyFont="1" applyBorder="1" applyAlignment="1">
      <alignment vertical="center" shrinkToFit="1"/>
    </xf>
    <xf numFmtId="0" fontId="7" fillId="0" borderId="181" xfId="1" applyFont="1" applyBorder="1" applyAlignment="1">
      <alignment vertical="center" shrinkToFit="1"/>
    </xf>
    <xf numFmtId="0" fontId="12" fillId="3" borderId="17" xfId="1" applyFont="1" applyFill="1" applyBorder="1" applyAlignment="1">
      <alignment horizontal="distributed" vertical="center" shrinkToFit="1"/>
    </xf>
    <xf numFmtId="0" fontId="7" fillId="0" borderId="144" xfId="1" applyFont="1" applyBorder="1" applyAlignment="1">
      <alignment horizontal="center" vertical="center" shrinkToFit="1"/>
    </xf>
    <xf numFmtId="0" fontId="7" fillId="0" borderId="134" xfId="1" applyFont="1" applyBorder="1" applyAlignment="1">
      <alignment horizontal="center" vertical="center" shrinkToFit="1"/>
    </xf>
    <xf numFmtId="0" fontId="19" fillId="5" borderId="115" xfId="1" applyFont="1" applyFill="1" applyBorder="1" applyAlignment="1">
      <alignment horizontal="center" vertical="center" shrinkToFit="1"/>
    </xf>
    <xf numFmtId="0" fontId="19" fillId="5" borderId="114" xfId="1" applyFont="1" applyFill="1" applyBorder="1" applyAlignment="1">
      <alignment horizontal="center" vertical="center" shrinkToFit="1"/>
    </xf>
    <xf numFmtId="0" fontId="9" fillId="0" borderId="115" xfId="1" applyFont="1" applyBorder="1" applyAlignment="1">
      <alignment vertical="center" shrinkToFit="1"/>
    </xf>
    <xf numFmtId="0" fontId="9" fillId="0" borderId="114" xfId="1" applyFont="1" applyBorder="1" applyAlignment="1">
      <alignment vertical="center" shrinkToFit="1"/>
    </xf>
    <xf numFmtId="0" fontId="14" fillId="3" borderId="50" xfId="1" applyFont="1" applyFill="1" applyBorder="1" applyAlignment="1">
      <alignment horizontal="center" vertical="center"/>
    </xf>
    <xf numFmtId="0" fontId="14" fillId="3" borderId="51" xfId="1" applyFont="1" applyFill="1" applyBorder="1" applyAlignment="1">
      <alignment horizontal="center" vertical="center"/>
    </xf>
    <xf numFmtId="0" fontId="14" fillId="3" borderId="64" xfId="1" applyFont="1" applyFill="1" applyBorder="1" applyAlignment="1">
      <alignment horizontal="center" vertical="center"/>
    </xf>
    <xf numFmtId="0" fontId="14" fillId="3" borderId="25" xfId="1" applyFont="1" applyFill="1" applyBorder="1" applyAlignment="1">
      <alignment horizontal="center" vertical="center"/>
    </xf>
    <xf numFmtId="0" fontId="14" fillId="3" borderId="54" xfId="1" applyFont="1" applyFill="1" applyBorder="1" applyAlignment="1">
      <alignment horizontal="center" vertical="center"/>
    </xf>
    <xf numFmtId="0" fontId="14" fillId="3" borderId="11" xfId="1" applyFont="1" applyFill="1" applyBorder="1" applyAlignment="1">
      <alignment horizontal="center" vertical="center"/>
    </xf>
    <xf numFmtId="0" fontId="14" fillId="3" borderId="56" xfId="1" applyFont="1" applyFill="1" applyBorder="1" applyAlignment="1">
      <alignment horizontal="center" vertical="center"/>
    </xf>
    <xf numFmtId="0" fontId="14" fillId="3" borderId="57" xfId="1" applyFont="1" applyFill="1" applyBorder="1" applyAlignment="1">
      <alignment horizontal="center" vertical="center"/>
    </xf>
    <xf numFmtId="0" fontId="12" fillId="3" borderId="134" xfId="1" applyFont="1" applyFill="1" applyBorder="1" applyAlignment="1">
      <alignment horizontal="center" vertical="center" wrapText="1"/>
    </xf>
    <xf numFmtId="0" fontId="12" fillId="3" borderId="14" xfId="1" applyFont="1" applyFill="1" applyBorder="1" applyAlignment="1">
      <alignment horizontal="center" vertical="center" wrapText="1"/>
    </xf>
    <xf numFmtId="0" fontId="12" fillId="3" borderId="137" xfId="1" applyFont="1" applyFill="1" applyBorder="1" applyAlignment="1">
      <alignment horizontal="center" vertical="center" wrapText="1"/>
    </xf>
    <xf numFmtId="0" fontId="12" fillId="3" borderId="135" xfId="1" applyFont="1" applyFill="1" applyBorder="1" applyAlignment="1">
      <alignment horizontal="center" vertical="center"/>
    </xf>
    <xf numFmtId="0" fontId="12" fillId="3" borderId="136" xfId="1" applyFont="1" applyFill="1" applyBorder="1" applyAlignment="1">
      <alignment horizontal="center" vertical="center"/>
    </xf>
    <xf numFmtId="0" fontId="12" fillId="3" borderId="138" xfId="1" applyFont="1" applyFill="1" applyBorder="1" applyAlignment="1">
      <alignment horizontal="center" vertical="center"/>
    </xf>
    <xf numFmtId="0" fontId="6" fillId="0" borderId="149" xfId="1" applyFont="1" applyBorder="1" applyAlignment="1">
      <alignment vertical="center" wrapText="1"/>
    </xf>
    <xf numFmtId="0" fontId="12" fillId="4" borderId="40" xfId="1" applyFont="1" applyFill="1" applyBorder="1" applyAlignment="1">
      <alignment horizontal="center" vertical="center"/>
    </xf>
    <xf numFmtId="0" fontId="12" fillId="4" borderId="142" xfId="1" applyFont="1" applyFill="1" applyBorder="1" applyAlignment="1">
      <alignment horizontal="center" vertical="center"/>
    </xf>
    <xf numFmtId="0" fontId="12" fillId="4" borderId="118" xfId="1" applyFont="1" applyFill="1" applyBorder="1" applyAlignment="1">
      <alignment horizontal="center" vertical="center"/>
    </xf>
    <xf numFmtId="0" fontId="12" fillId="4" borderId="90" xfId="1" applyFont="1" applyFill="1" applyBorder="1" applyAlignment="1">
      <alignment horizontal="center" vertical="center"/>
    </xf>
    <xf numFmtId="0" fontId="7" fillId="0" borderId="174" xfId="1" applyFont="1" applyBorder="1" applyAlignment="1">
      <alignment horizontal="center" vertical="center" shrinkToFit="1"/>
    </xf>
    <xf numFmtId="0" fontId="12" fillId="3" borderId="42" xfId="1" applyFont="1" applyFill="1" applyBorder="1" applyAlignment="1">
      <alignment horizontal="center" vertical="center" shrinkToFit="1"/>
    </xf>
    <xf numFmtId="0" fontId="15" fillId="0" borderId="109" xfId="0" applyFont="1" applyBorder="1" applyAlignment="1">
      <alignment horizontal="center" vertical="center" shrinkToFit="1"/>
    </xf>
    <xf numFmtId="0" fontId="12" fillId="4" borderId="147" xfId="1" applyFont="1" applyFill="1" applyBorder="1" applyAlignment="1">
      <alignment horizontal="center" vertical="center"/>
    </xf>
    <xf numFmtId="0" fontId="12" fillId="4" borderId="148" xfId="1" applyFont="1" applyFill="1" applyBorder="1" applyAlignment="1">
      <alignment horizontal="center" vertical="center"/>
    </xf>
    <xf numFmtId="0" fontId="7" fillId="0" borderId="146" xfId="1" applyFont="1" applyBorder="1" applyAlignment="1">
      <alignment horizontal="center" vertical="center" shrinkToFit="1"/>
    </xf>
    <xf numFmtId="176" fontId="7" fillId="0" borderId="140" xfId="1" applyNumberFormat="1" applyFont="1" applyBorder="1">
      <alignment vertical="center"/>
    </xf>
    <xf numFmtId="0" fontId="12" fillId="3" borderId="2" xfId="1" applyFont="1" applyFill="1" applyBorder="1" applyAlignment="1">
      <alignment horizontal="center" vertical="center" wrapText="1"/>
    </xf>
    <xf numFmtId="0" fontId="15" fillId="0" borderId="4" xfId="0" applyFont="1" applyBorder="1" applyAlignment="1">
      <alignment horizontal="center" vertical="center" wrapText="1"/>
    </xf>
    <xf numFmtId="0" fontId="12" fillId="3" borderId="164" xfId="1" applyFont="1" applyFill="1" applyBorder="1" applyAlignment="1">
      <alignment horizontal="center" vertical="center" shrinkToFit="1"/>
    </xf>
    <xf numFmtId="0" fontId="12" fillId="3" borderId="165" xfId="1" applyFont="1" applyFill="1" applyBorder="1" applyAlignment="1">
      <alignment horizontal="center" vertical="center" shrinkToFit="1"/>
    </xf>
    <xf numFmtId="0" fontId="26" fillId="4" borderId="172" xfId="0" applyFont="1" applyFill="1" applyBorder="1" applyAlignment="1">
      <alignment horizontal="center" vertical="center" wrapText="1"/>
    </xf>
    <xf numFmtId="0" fontId="26" fillId="0" borderId="173" xfId="0" applyFont="1" applyBorder="1" applyAlignment="1">
      <alignment horizontal="center" vertical="center"/>
    </xf>
    <xf numFmtId="0" fontId="6" fillId="0" borderId="145" xfId="1" applyFont="1" applyBorder="1" applyAlignment="1">
      <alignment vertical="center" wrapText="1"/>
    </xf>
    <xf numFmtId="0" fontId="17" fillId="4" borderId="152" xfId="1" applyFont="1" applyFill="1" applyBorder="1" applyAlignment="1">
      <alignment horizontal="center" vertical="center"/>
    </xf>
    <xf numFmtId="0" fontId="12" fillId="3" borderId="151" xfId="1" applyFont="1" applyFill="1" applyBorder="1" applyAlignment="1">
      <alignment horizontal="distributed" vertical="center" shrinkToFit="1"/>
    </xf>
    <xf numFmtId="0" fontId="7" fillId="0" borderId="99" xfId="1" applyFont="1" applyBorder="1" applyAlignment="1">
      <alignment horizontal="center" vertical="center" shrinkToFit="1"/>
    </xf>
    <xf numFmtId="176" fontId="7" fillId="0" borderId="134" xfId="1" applyNumberFormat="1" applyFont="1" applyBorder="1">
      <alignment vertical="center"/>
    </xf>
    <xf numFmtId="0" fontId="12" fillId="4" borderId="46" xfId="1" applyFont="1" applyFill="1" applyBorder="1" applyAlignment="1">
      <alignment horizontal="center" vertical="center"/>
    </xf>
    <xf numFmtId="0" fontId="12" fillId="4" borderId="96" xfId="1" applyFont="1" applyFill="1" applyBorder="1" applyAlignment="1">
      <alignment horizontal="center" vertical="center"/>
    </xf>
    <xf numFmtId="0" fontId="7" fillId="0" borderId="150" xfId="1" applyFont="1" applyBorder="1" applyAlignment="1">
      <alignment horizontal="center" vertical="center" shrinkToFit="1"/>
    </xf>
    <xf numFmtId="176" fontId="7" fillId="0" borderId="144" xfId="1" applyNumberFormat="1" applyFont="1" applyBorder="1">
      <alignment vertical="center"/>
    </xf>
    <xf numFmtId="0" fontId="7" fillId="0" borderId="48" xfId="1" applyFont="1" applyBorder="1" applyAlignment="1">
      <alignment horizontal="center" vertical="center" shrinkToFit="1"/>
    </xf>
    <xf numFmtId="0" fontId="7" fillId="0" borderId="110" xfId="1" applyFont="1" applyBorder="1" applyAlignment="1">
      <alignment horizontal="center" vertical="center" shrinkToFit="1"/>
    </xf>
    <xf numFmtId="0" fontId="6" fillId="0" borderId="135" xfId="1" applyFont="1" applyBorder="1" applyAlignment="1">
      <alignment vertical="center" wrapText="1"/>
    </xf>
    <xf numFmtId="0" fontId="7" fillId="0" borderId="154" xfId="1" applyFont="1" applyBorder="1" applyAlignment="1">
      <alignment horizontal="center" vertical="center" shrinkToFit="1"/>
    </xf>
    <xf numFmtId="0" fontId="7" fillId="0" borderId="183" xfId="1" applyFont="1" applyBorder="1" applyAlignment="1">
      <alignment horizontal="center" vertical="center" shrinkToFit="1"/>
    </xf>
    <xf numFmtId="0" fontId="7" fillId="0" borderId="184" xfId="1" applyFont="1" applyBorder="1" applyAlignment="1">
      <alignment horizontal="center" vertical="center" shrinkToFit="1"/>
    </xf>
    <xf numFmtId="0" fontId="12" fillId="3" borderId="26" xfId="1" applyFont="1" applyFill="1" applyBorder="1" applyAlignment="1">
      <alignment horizontal="distributed" vertical="center" wrapText="1" shrinkToFit="1"/>
    </xf>
    <xf numFmtId="176" fontId="7" fillId="0" borderId="8" xfId="1" applyNumberFormat="1" applyFont="1" applyBorder="1" applyAlignment="1">
      <alignment vertical="center" shrinkToFit="1"/>
    </xf>
    <xf numFmtId="176" fontId="7" fillId="0" borderId="20" xfId="1" applyNumberFormat="1" applyFont="1" applyBorder="1" applyAlignment="1">
      <alignment vertical="center" shrinkToFit="1"/>
    </xf>
    <xf numFmtId="0" fontId="7" fillId="0" borderId="18" xfId="1" applyFont="1" applyBorder="1" applyAlignment="1">
      <alignment horizontal="center" vertical="center" shrinkToFit="1"/>
    </xf>
    <xf numFmtId="176" fontId="7" fillId="0" borderId="14" xfId="1" applyNumberFormat="1" applyFont="1" applyBorder="1" applyAlignment="1">
      <alignment vertical="center" wrapText="1"/>
    </xf>
    <xf numFmtId="0" fontId="6" fillId="0" borderId="136" xfId="1" applyFont="1" applyBorder="1" applyAlignment="1">
      <alignment vertical="center" wrapText="1"/>
    </xf>
    <xf numFmtId="0" fontId="7" fillId="0" borderId="155" xfId="1" applyFont="1" applyBorder="1" applyAlignment="1">
      <alignment horizontal="center" vertical="center" shrinkToFit="1"/>
    </xf>
    <xf numFmtId="0" fontId="24" fillId="0" borderId="156" xfId="0" applyFont="1" applyBorder="1" applyAlignment="1">
      <alignment horizontal="center" vertical="center" shrinkToFit="1"/>
    </xf>
    <xf numFmtId="0" fontId="7" fillId="0" borderId="216" xfId="1" applyFont="1" applyBorder="1" applyAlignment="1">
      <alignment horizontal="center" vertical="center" shrinkToFit="1"/>
    </xf>
    <xf numFmtId="0" fontId="7" fillId="0" borderId="217" xfId="1" applyFont="1" applyBorder="1" applyAlignment="1">
      <alignment horizontal="center" vertical="center" shrinkToFit="1"/>
    </xf>
    <xf numFmtId="0" fontId="7" fillId="0" borderId="219" xfId="1" applyFont="1" applyBorder="1" applyAlignment="1">
      <alignment horizontal="center" vertical="center" shrinkToFit="1"/>
    </xf>
    <xf numFmtId="0" fontId="7" fillId="0" borderId="14" xfId="1" applyFont="1" applyBorder="1" applyAlignment="1">
      <alignment horizontal="center" vertical="center" shrinkToFit="1"/>
    </xf>
    <xf numFmtId="0" fontId="12" fillId="4" borderId="33" xfId="1" applyFont="1" applyFill="1" applyBorder="1" applyAlignment="1">
      <alignment horizontal="center" vertical="center" wrapText="1"/>
    </xf>
    <xf numFmtId="0" fontId="12" fillId="4" borderId="34" xfId="1" applyFont="1" applyFill="1" applyBorder="1" applyAlignment="1">
      <alignment horizontal="center" vertical="center" wrapText="1"/>
    </xf>
    <xf numFmtId="0" fontId="12" fillId="4" borderId="35" xfId="1" applyFont="1" applyFill="1" applyBorder="1" applyAlignment="1">
      <alignment horizontal="center" vertical="center" wrapText="1"/>
    </xf>
    <xf numFmtId="0" fontId="12" fillId="4" borderId="176" xfId="1" applyFont="1" applyFill="1" applyBorder="1" applyAlignment="1">
      <alignment horizontal="center" vertical="center" wrapText="1"/>
    </xf>
    <xf numFmtId="0" fontId="12" fillId="4" borderId="129" xfId="1" applyFont="1" applyFill="1" applyBorder="1" applyAlignment="1">
      <alignment horizontal="center" vertical="center" wrapText="1"/>
    </xf>
    <xf numFmtId="0" fontId="12" fillId="4" borderId="52" xfId="1" applyFont="1" applyFill="1" applyBorder="1" applyAlignment="1">
      <alignment horizontal="center" vertical="center" wrapText="1"/>
    </xf>
    <xf numFmtId="0" fontId="12" fillId="4" borderId="19" xfId="1" applyFont="1" applyFill="1" applyBorder="1" applyAlignment="1">
      <alignment horizontal="center" vertical="center" wrapText="1"/>
    </xf>
    <xf numFmtId="0" fontId="12" fillId="4" borderId="1" xfId="1" applyFont="1" applyFill="1" applyBorder="1" applyAlignment="1">
      <alignment horizontal="center" vertical="center" wrapText="1"/>
    </xf>
    <xf numFmtId="0" fontId="12" fillId="4" borderId="29" xfId="1" applyFont="1" applyFill="1" applyBorder="1" applyAlignment="1">
      <alignment horizontal="center" vertical="center" wrapText="1"/>
    </xf>
    <xf numFmtId="0" fontId="12" fillId="3" borderId="135" xfId="1" applyFont="1" applyFill="1" applyBorder="1" applyAlignment="1">
      <alignment horizontal="center" vertical="center" wrapText="1"/>
    </xf>
    <xf numFmtId="0" fontId="12" fillId="3" borderId="141" xfId="1" applyFont="1" applyFill="1" applyBorder="1" applyAlignment="1">
      <alignment horizontal="center" vertical="center" wrapText="1"/>
    </xf>
    <xf numFmtId="0" fontId="7" fillId="0" borderId="168" xfId="1" applyFont="1" applyBorder="1" applyAlignment="1">
      <alignment horizontal="center" vertical="center" shrinkToFit="1"/>
    </xf>
    <xf numFmtId="0" fontId="7" fillId="0" borderId="160" xfId="1" applyFont="1" applyBorder="1" applyAlignment="1">
      <alignment horizontal="center" vertical="center" shrinkToFit="1"/>
    </xf>
    <xf numFmtId="0" fontId="7" fillId="0" borderId="171" xfId="1" applyFont="1" applyBorder="1" applyAlignment="1">
      <alignment horizontal="center" vertical="center" shrinkToFit="1"/>
    </xf>
    <xf numFmtId="0" fontId="15" fillId="0" borderId="3" xfId="0" applyFont="1" applyBorder="1" applyAlignment="1">
      <alignment horizontal="center" vertical="center" wrapText="1"/>
    </xf>
    <xf numFmtId="0" fontId="15" fillId="0" borderId="43" xfId="0" applyFont="1" applyBorder="1" applyAlignment="1">
      <alignment horizontal="center" vertical="center" shrinkToFit="1"/>
    </xf>
    <xf numFmtId="0" fontId="12" fillId="3" borderId="36" xfId="1" applyFont="1" applyFill="1" applyBorder="1" applyAlignment="1">
      <alignment horizontal="center" vertical="center" wrapText="1"/>
    </xf>
    <xf numFmtId="0" fontId="12" fillId="3" borderId="34" xfId="1" applyFont="1" applyFill="1" applyBorder="1" applyAlignment="1">
      <alignment horizontal="center" vertical="center" wrapText="1"/>
    </xf>
    <xf numFmtId="0" fontId="12" fillId="4" borderId="42" xfId="1" applyFont="1" applyFill="1" applyBorder="1" applyAlignment="1">
      <alignment horizontal="center" vertical="center" shrinkToFit="1"/>
    </xf>
    <xf numFmtId="0" fontId="12" fillId="4" borderId="181" xfId="1" applyFont="1" applyFill="1" applyBorder="1" applyAlignment="1">
      <alignment horizontal="center" vertical="center" shrinkToFit="1"/>
    </xf>
    <xf numFmtId="0" fontId="12" fillId="4" borderId="8" xfId="1" applyFont="1" applyFill="1" applyBorder="1" applyAlignment="1">
      <alignment horizontal="center" vertical="center" wrapText="1" shrinkToFit="1"/>
    </xf>
    <xf numFmtId="0" fontId="12" fillId="4" borderId="14" xfId="1" applyFont="1" applyFill="1" applyBorder="1" applyAlignment="1">
      <alignment horizontal="center" vertical="center" shrinkToFit="1"/>
    </xf>
    <xf numFmtId="0" fontId="12" fillId="4" borderId="137" xfId="1" applyFont="1" applyFill="1" applyBorder="1" applyAlignment="1">
      <alignment horizontal="center" vertical="center" shrinkToFit="1"/>
    </xf>
    <xf numFmtId="0" fontId="7" fillId="0" borderId="140" xfId="1" applyFont="1" applyBorder="1" applyAlignment="1">
      <alignment horizontal="center" vertical="center" shrinkToFit="1"/>
    </xf>
    <xf numFmtId="0" fontId="12" fillId="4" borderId="164" xfId="1" applyFont="1" applyFill="1" applyBorder="1" applyAlignment="1">
      <alignment horizontal="center" vertical="center" shrinkToFit="1"/>
    </xf>
    <xf numFmtId="0" fontId="12" fillId="4" borderId="205" xfId="1" applyFont="1" applyFill="1" applyBorder="1" applyAlignment="1">
      <alignment horizontal="center" vertical="center" shrinkToFit="1"/>
    </xf>
    <xf numFmtId="0" fontId="27" fillId="4" borderId="8" xfId="1" applyFont="1" applyFill="1" applyBorder="1" applyAlignment="1">
      <alignment horizontal="center" vertical="center" wrapText="1"/>
    </xf>
    <xf numFmtId="0" fontId="27" fillId="4" borderId="137" xfId="1" applyFont="1" applyFill="1" applyBorder="1" applyAlignment="1">
      <alignment horizontal="center" vertical="center" wrapText="1"/>
    </xf>
    <xf numFmtId="0" fontId="7" fillId="0" borderId="222" xfId="1" applyFont="1" applyBorder="1" applyAlignment="1">
      <alignment vertical="center" shrinkToFit="1"/>
    </xf>
    <xf numFmtId="0" fontId="7" fillId="0" borderId="168" xfId="1" applyFont="1" applyBorder="1" applyAlignment="1">
      <alignment vertical="center" shrinkToFit="1"/>
    </xf>
    <xf numFmtId="0" fontId="7" fillId="0" borderId="179" xfId="1" applyFont="1" applyBorder="1" applyAlignment="1">
      <alignment vertical="center" shrinkToFit="1"/>
    </xf>
    <xf numFmtId="0" fontId="7" fillId="0" borderId="186" xfId="1" applyFont="1" applyBorder="1" applyAlignment="1">
      <alignment horizontal="center" vertical="center" shrinkToFit="1"/>
    </xf>
    <xf numFmtId="0" fontId="7" fillId="0" borderId="183" xfId="1" applyFont="1" applyBorder="1" applyAlignment="1">
      <alignment vertical="center" shrinkToFit="1"/>
    </xf>
    <xf numFmtId="0" fontId="7" fillId="0" borderId="188" xfId="1" applyFont="1" applyBorder="1" applyAlignment="1">
      <alignment vertical="center" shrinkToFit="1"/>
    </xf>
    <xf numFmtId="0" fontId="12" fillId="4" borderId="83" xfId="1" applyFont="1" applyFill="1" applyBorder="1" applyAlignment="1">
      <alignment horizontal="center" vertical="center"/>
    </xf>
    <xf numFmtId="0" fontId="12" fillId="4" borderId="88" xfId="1" applyFont="1" applyFill="1" applyBorder="1" applyAlignment="1">
      <alignment horizontal="center" vertical="center"/>
    </xf>
    <xf numFmtId="0" fontId="17" fillId="4" borderId="80" xfId="1" applyFont="1" applyFill="1" applyBorder="1" applyAlignment="1">
      <alignment horizontal="center" vertical="center"/>
    </xf>
    <xf numFmtId="0" fontId="12" fillId="3" borderId="214" xfId="1" applyFont="1" applyFill="1" applyBorder="1" applyAlignment="1">
      <alignment horizontal="distributed" vertical="center" shrinkToFit="1"/>
    </xf>
    <xf numFmtId="0" fontId="12" fillId="3" borderId="153" xfId="1" applyFont="1" applyFill="1" applyBorder="1" applyAlignment="1">
      <alignment horizontal="distributed" vertical="center" shrinkToFit="1"/>
    </xf>
    <xf numFmtId="0" fontId="7" fillId="0" borderId="216" xfId="1" applyFont="1" applyBorder="1" applyAlignment="1">
      <alignment vertical="center" shrinkToFit="1"/>
    </xf>
    <xf numFmtId="0" fontId="7" fillId="0" borderId="221" xfId="1" applyFont="1" applyBorder="1" applyAlignment="1">
      <alignment vertical="center" shrinkToFit="1"/>
    </xf>
    <xf numFmtId="0" fontId="7" fillId="0" borderId="48" xfId="1" applyFont="1" applyBorder="1" applyAlignment="1">
      <alignment vertical="center" shrinkToFit="1"/>
    </xf>
    <xf numFmtId="0" fontId="7" fillId="0" borderId="207" xfId="1" applyFont="1" applyBorder="1" applyAlignment="1">
      <alignment vertical="center" shrinkToFit="1"/>
    </xf>
    <xf numFmtId="0" fontId="29" fillId="0" borderId="0" xfId="1" applyFont="1" applyAlignment="1">
      <alignment horizontal="center" vertical="center"/>
    </xf>
    <xf numFmtId="0" fontId="7" fillId="0" borderId="245" xfId="1" applyFont="1" applyBorder="1" applyAlignment="1">
      <alignment horizontal="center" vertical="center" shrinkToFit="1"/>
    </xf>
    <xf numFmtId="0" fontId="7" fillId="0" borderId="246" xfId="1" applyFont="1" applyBorder="1" applyAlignment="1">
      <alignment horizontal="center" vertical="center" shrinkToFit="1"/>
    </xf>
    <xf numFmtId="0" fontId="7" fillId="0" borderId="12" xfId="1" applyFont="1" applyBorder="1" applyAlignment="1">
      <alignment vertical="center" shrinkToFit="1"/>
    </xf>
    <xf numFmtId="0" fontId="7" fillId="0" borderId="27" xfId="1" applyFont="1" applyBorder="1" applyAlignment="1">
      <alignment vertical="center" shrinkToFit="1"/>
    </xf>
    <xf numFmtId="0" fontId="24" fillId="0" borderId="172" xfId="0" applyFont="1" applyBorder="1" applyAlignment="1">
      <alignment horizontal="center" vertical="center" shrinkToFit="1"/>
    </xf>
    <xf numFmtId="0" fontId="7" fillId="0" borderId="240" xfId="1" applyFont="1" applyBorder="1" applyAlignment="1">
      <alignment horizontal="center" vertical="center" shrinkToFit="1"/>
    </xf>
    <xf numFmtId="0" fontId="7" fillId="0" borderId="181" xfId="1" applyFont="1" applyBorder="1" applyAlignment="1">
      <alignment horizontal="center" vertical="center" shrinkToFit="1"/>
    </xf>
    <xf numFmtId="0" fontId="7" fillId="0" borderId="222" xfId="1" applyFont="1" applyBorder="1" applyAlignment="1">
      <alignment horizontal="center" vertical="center" shrinkToFit="1"/>
    </xf>
    <xf numFmtId="0" fontId="7" fillId="0" borderId="206" xfId="1" applyFont="1" applyBorder="1" applyAlignment="1">
      <alignment horizontal="center" vertical="center" shrinkToFit="1"/>
    </xf>
    <xf numFmtId="0" fontId="12" fillId="4" borderId="135" xfId="1" applyFont="1" applyFill="1" applyBorder="1" applyAlignment="1">
      <alignment horizontal="center" vertical="center"/>
    </xf>
    <xf numFmtId="0" fontId="12" fillId="4" borderId="136" xfId="1" applyFont="1" applyFill="1" applyBorder="1" applyAlignment="1">
      <alignment horizontal="center" vertical="center"/>
    </xf>
    <xf numFmtId="0" fontId="12" fillId="4" borderId="138" xfId="1" applyFont="1" applyFill="1" applyBorder="1" applyAlignment="1">
      <alignment horizontal="center" vertical="center"/>
    </xf>
    <xf numFmtId="0" fontId="28" fillId="0" borderId="0" xfId="1" applyFont="1" applyAlignment="1">
      <alignment horizontal="center" vertical="center"/>
    </xf>
    <xf numFmtId="0" fontId="14" fillId="3" borderId="128" xfId="1" applyFont="1" applyFill="1" applyBorder="1" applyAlignment="1">
      <alignment horizontal="center" vertical="center"/>
    </xf>
    <xf numFmtId="0" fontId="14" fillId="3" borderId="198" xfId="1" applyFont="1" applyFill="1" applyBorder="1" applyAlignment="1">
      <alignment horizontal="center" vertical="center"/>
    </xf>
    <xf numFmtId="0" fontId="14" fillId="3" borderId="45" xfId="1" applyFont="1" applyFill="1" applyBorder="1" applyAlignment="1">
      <alignment horizontal="center" vertical="center"/>
    </xf>
    <xf numFmtId="0" fontId="14" fillId="3" borderId="139" xfId="1" applyFont="1" applyFill="1" applyBorder="1" applyAlignment="1">
      <alignment horizontal="center" vertical="center"/>
    </xf>
    <xf numFmtId="0" fontId="14" fillId="3" borderId="130" xfId="1" applyFont="1" applyFill="1" applyBorder="1" applyAlignment="1">
      <alignment horizontal="center" vertical="center"/>
    </xf>
    <xf numFmtId="0" fontId="14" fillId="3" borderId="199" xfId="1" applyFont="1" applyFill="1" applyBorder="1" applyAlignment="1">
      <alignment horizontal="center" vertical="center"/>
    </xf>
    <xf numFmtId="0" fontId="12" fillId="3" borderId="99" xfId="1" applyFont="1" applyFill="1" applyBorder="1" applyAlignment="1">
      <alignment horizontal="center" vertical="center" wrapText="1"/>
    </xf>
    <xf numFmtId="0" fontId="12" fillId="3" borderId="18" xfId="1" applyFont="1" applyFill="1" applyBorder="1" applyAlignment="1">
      <alignment horizontal="center" vertical="center" wrapText="1"/>
    </xf>
    <xf numFmtId="0" fontId="12" fillId="3" borderId="103" xfId="1" applyFont="1" applyFill="1" applyBorder="1" applyAlignment="1">
      <alignment horizontal="center" vertical="center" wrapText="1"/>
    </xf>
    <xf numFmtId="0" fontId="12" fillId="4" borderId="36" xfId="1" applyFont="1" applyFill="1" applyBorder="1" applyAlignment="1">
      <alignment horizontal="center" vertical="center" wrapText="1"/>
    </xf>
    <xf numFmtId="0" fontId="12" fillId="4" borderId="37" xfId="1" applyFont="1" applyFill="1" applyBorder="1" applyAlignment="1">
      <alignment horizontal="center" vertical="center" wrapText="1"/>
    </xf>
    <xf numFmtId="0" fontId="15" fillId="4" borderId="2" xfId="0" applyFont="1" applyFill="1" applyBorder="1" applyAlignment="1">
      <alignment horizontal="center" vertical="center" wrapText="1"/>
    </xf>
    <xf numFmtId="0" fontId="15" fillId="4" borderId="4" xfId="0" applyFont="1" applyFill="1" applyBorder="1" applyAlignment="1">
      <alignment horizontal="center" vertical="center" wrapText="1"/>
    </xf>
    <xf numFmtId="0" fontId="12" fillId="4" borderId="2" xfId="1" applyFont="1" applyFill="1" applyBorder="1" applyAlignment="1">
      <alignment horizontal="center" vertical="center" shrinkToFit="1"/>
    </xf>
    <xf numFmtId="0" fontId="12" fillId="4" borderId="3" xfId="1" applyFont="1" applyFill="1" applyBorder="1" applyAlignment="1">
      <alignment horizontal="center" vertical="center" shrinkToFit="1"/>
    </xf>
    <xf numFmtId="0" fontId="12" fillId="4" borderId="39" xfId="1" applyFont="1" applyFill="1" applyBorder="1" applyAlignment="1">
      <alignment horizontal="center" vertical="center" shrinkToFit="1"/>
    </xf>
    <xf numFmtId="0" fontId="14" fillId="4" borderId="8" xfId="1" applyFont="1" applyFill="1" applyBorder="1" applyAlignment="1">
      <alignment horizontal="center" vertical="center" wrapText="1"/>
    </xf>
    <xf numFmtId="0" fontId="14" fillId="4" borderId="137" xfId="1" applyFont="1" applyFill="1" applyBorder="1" applyAlignment="1">
      <alignment horizontal="center" vertical="center" wrapText="1"/>
    </xf>
    <xf numFmtId="0" fontId="12" fillId="4" borderId="8" xfId="1" applyFont="1" applyFill="1" applyBorder="1" applyAlignment="1">
      <alignment horizontal="center" vertical="center" shrinkToFit="1"/>
    </xf>
    <xf numFmtId="0" fontId="12" fillId="4" borderId="192" xfId="1" applyFont="1" applyFill="1" applyBorder="1" applyAlignment="1">
      <alignment horizontal="center" vertical="center"/>
    </xf>
    <xf numFmtId="0" fontId="12" fillId="4" borderId="193" xfId="1" applyFont="1" applyFill="1" applyBorder="1" applyAlignment="1">
      <alignment horizontal="center" vertical="center"/>
    </xf>
    <xf numFmtId="0" fontId="12" fillId="4" borderId="38" xfId="1" applyFont="1" applyFill="1" applyBorder="1" applyAlignment="1">
      <alignment horizontal="center" vertical="center"/>
    </xf>
    <xf numFmtId="0" fontId="12" fillId="4" borderId="9" xfId="1" applyFont="1" applyFill="1" applyBorder="1" applyAlignment="1">
      <alignment horizontal="center" vertical="center"/>
    </xf>
    <xf numFmtId="0" fontId="12" fillId="4" borderId="111" xfId="1" applyFont="1" applyFill="1" applyBorder="1" applyAlignment="1">
      <alignment horizontal="center" vertical="center"/>
    </xf>
    <xf numFmtId="0" fontId="12" fillId="4" borderId="91" xfId="1" applyFont="1" applyFill="1" applyBorder="1" applyAlignment="1">
      <alignment horizontal="center" vertical="center"/>
    </xf>
    <xf numFmtId="0" fontId="19" fillId="5" borderId="116" xfId="1" applyFont="1" applyFill="1" applyBorder="1" applyAlignment="1">
      <alignment horizontal="center" vertical="center" shrinkToFit="1"/>
    </xf>
    <xf numFmtId="0" fontId="12" fillId="4" borderId="8" xfId="1" applyFont="1" applyFill="1" applyBorder="1" applyAlignment="1">
      <alignment horizontal="center" vertical="center" wrapText="1"/>
    </xf>
    <xf numFmtId="0" fontId="12" fillId="4" borderId="137" xfId="1" applyFont="1" applyFill="1" applyBorder="1" applyAlignment="1">
      <alignment horizontal="center" vertical="center" wrapText="1"/>
    </xf>
    <xf numFmtId="0" fontId="12" fillId="4" borderId="73" xfId="1" applyFont="1" applyFill="1" applyBorder="1" applyAlignment="1">
      <alignment horizontal="center" vertical="center" shrinkToFit="1"/>
    </xf>
    <xf numFmtId="0" fontId="12" fillId="4" borderId="63" xfId="1" applyFont="1" applyFill="1" applyBorder="1" applyAlignment="1">
      <alignment horizontal="center" vertical="center" shrinkToFit="1"/>
    </xf>
    <xf numFmtId="0" fontId="15" fillId="4" borderId="16" xfId="0" applyFont="1" applyFill="1" applyBorder="1" applyAlignment="1">
      <alignment horizontal="center" vertical="center" wrapText="1"/>
    </xf>
    <xf numFmtId="0" fontId="15" fillId="4" borderId="126" xfId="0" applyFont="1" applyFill="1" applyBorder="1" applyAlignment="1">
      <alignment horizontal="center" vertical="center" wrapText="1"/>
    </xf>
    <xf numFmtId="0" fontId="15" fillId="4" borderId="15" xfId="0" applyFont="1" applyFill="1" applyBorder="1" applyAlignment="1">
      <alignment horizontal="center" vertical="center" wrapText="1"/>
    </xf>
    <xf numFmtId="0" fontId="15" fillId="4" borderId="177" xfId="0" applyFont="1" applyFill="1" applyBorder="1" applyAlignment="1">
      <alignment horizontal="center" vertical="center" wrapText="1"/>
    </xf>
    <xf numFmtId="0" fontId="14" fillId="4" borderId="8" xfId="1" applyFont="1" applyFill="1" applyBorder="1" applyAlignment="1">
      <alignment horizontal="center" vertical="center" wrapText="1" shrinkToFit="1"/>
    </xf>
    <xf numFmtId="0" fontId="14" fillId="4" borderId="14" xfId="1" applyFont="1" applyFill="1" applyBorder="1" applyAlignment="1">
      <alignment horizontal="center" vertical="center" shrinkToFit="1"/>
    </xf>
    <xf numFmtId="0" fontId="14" fillId="4" borderId="137" xfId="1" applyFont="1" applyFill="1" applyBorder="1" applyAlignment="1">
      <alignment horizontal="center" vertical="center" shrinkToFit="1"/>
    </xf>
    <xf numFmtId="0" fontId="12" fillId="4" borderId="2" xfId="1" applyFont="1" applyFill="1" applyBorder="1" applyAlignment="1">
      <alignment horizontal="center" vertical="center" wrapText="1"/>
    </xf>
    <xf numFmtId="0" fontId="12" fillId="4" borderId="4" xfId="1" applyFont="1" applyFill="1" applyBorder="1" applyAlignment="1">
      <alignment horizontal="center" vertical="center" wrapText="1"/>
    </xf>
    <xf numFmtId="0" fontId="12" fillId="4" borderId="3" xfId="1" applyFont="1" applyFill="1" applyBorder="1" applyAlignment="1">
      <alignment horizontal="center" vertical="center" wrapText="1"/>
    </xf>
    <xf numFmtId="0" fontId="12" fillId="4" borderId="204" xfId="1" applyFont="1" applyFill="1" applyBorder="1" applyAlignment="1">
      <alignment horizontal="center" vertical="center" shrinkToFit="1"/>
    </xf>
    <xf numFmtId="0" fontId="12" fillId="4" borderId="4" xfId="1" applyFont="1" applyFill="1" applyBorder="1" applyAlignment="1">
      <alignment horizontal="center" vertical="center" shrinkToFit="1"/>
    </xf>
  </cellXfs>
  <cellStyles count="3">
    <cellStyle name="ハイパーリンク" xfId="2" builtinId="8"/>
    <cellStyle name="標準" xfId="0" builtinId="0"/>
    <cellStyle name="標準 2" xfId="1" xr:uid="{00000000-0005-0000-0000-000002000000}"/>
  </cellStyles>
  <dxfs count="10">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s>
  <tableStyles count="0" defaultTableStyle="TableStyleMedium2" defaultPivotStyle="PivotStyleLight16"/>
  <colors>
    <mruColors>
      <color rgb="FFFFCCFF"/>
      <color rgb="FFCCFFFF"/>
      <color rgb="FFFFFF66"/>
      <color rgb="FF99FFCC"/>
      <color rgb="FFCCFFCC"/>
      <color rgb="FF99FF99"/>
      <color rgb="FFCCFF99"/>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xdr:col>
      <xdr:colOff>0</xdr:colOff>
      <xdr:row>11</xdr:row>
      <xdr:rowOff>108857</xdr:rowOff>
    </xdr:from>
    <xdr:to>
      <xdr:col>1</xdr:col>
      <xdr:colOff>2390775</xdr:colOff>
      <xdr:row>12</xdr:row>
      <xdr:rowOff>272143</xdr:rowOff>
    </xdr:to>
    <xdr:sp macro="" textlink="">
      <xdr:nvSpPr>
        <xdr:cNvPr id="2" name="AutoShape 2" hidden="1">
          <a:extLst>
            <a:ext uri="{FF2B5EF4-FFF2-40B4-BE49-F238E27FC236}">
              <a16:creationId xmlns:a16="http://schemas.microsoft.com/office/drawing/2014/main" id="{00000000-0008-0000-0000-000002000000}"/>
            </a:ext>
          </a:extLst>
        </xdr:cNvPr>
        <xdr:cNvSpPr>
          <a:spLocks noChangeArrowheads="1"/>
        </xdr:cNvSpPr>
      </xdr:nvSpPr>
      <xdr:spPr bwMode="auto">
        <a:xfrm flipH="1">
          <a:off x="219075" y="2699657"/>
          <a:ext cx="962025" cy="449036"/>
        </a:xfrm>
        <a:prstGeom prst="wedgeRectCallout">
          <a:avLst>
            <a:gd name="adj1" fmla="val -55579"/>
            <a:gd name="adj2" fmla="val 140000"/>
          </a:avLst>
        </a:prstGeom>
        <a:solidFill>
          <a:srgbClr val="FFFF00"/>
        </a:solidFill>
        <a:ln w="9525">
          <a:solidFill>
            <a:srgbClr val="000000"/>
          </a:solidFill>
          <a:miter lim="800000"/>
          <a:headEnd/>
          <a:tailEnd/>
        </a:ln>
      </xdr:spPr>
      <xdr:txBody>
        <a:bodyPr vertOverflow="clip" wrap="square" lIns="27432" tIns="18288" rIns="0" bIns="0" anchor="t" upright="1"/>
        <a:lstStyle/>
        <a:p>
          <a:pPr algn="l" rtl="0">
            <a:lnSpc>
              <a:spcPts val="1400"/>
            </a:lnSpc>
            <a:defRPr sz="1000"/>
          </a:pPr>
          <a:endParaRPr lang="ja-JP" altLang="en-US" sz="1200" b="0" i="0" u="none" strike="noStrike" baseline="0">
            <a:solidFill>
              <a:srgbClr val="000000"/>
            </a:solidFill>
            <a:latin typeface="ＭＳ Ｐゴシック"/>
            <a:ea typeface="ＭＳ Ｐゴシック"/>
          </a:endParaRPr>
        </a:p>
        <a:p>
          <a:pPr algn="l" rtl="0">
            <a:lnSpc>
              <a:spcPts val="1400"/>
            </a:lnSpc>
            <a:defRPr sz="1000"/>
          </a:pPr>
          <a:r>
            <a:rPr lang="ja-JP" altLang="en-US" sz="1200" b="0" i="0" u="none" strike="noStrike" baseline="0">
              <a:solidFill>
                <a:srgbClr val="000000"/>
              </a:solidFill>
              <a:latin typeface="ＭＳ Ｐゴシック"/>
              <a:ea typeface="ＭＳ Ｐゴシック"/>
            </a:rPr>
            <a:t>参加チーム数を記入してください</a:t>
          </a:r>
        </a:p>
      </xdr:txBody>
    </xdr:sp>
    <xdr:clientData/>
  </xdr:twoCellAnchor>
  <xdr:twoCellAnchor>
    <xdr:from>
      <xdr:col>17</xdr:col>
      <xdr:colOff>533400</xdr:colOff>
      <xdr:row>45</xdr:row>
      <xdr:rowOff>0</xdr:rowOff>
    </xdr:from>
    <xdr:to>
      <xdr:col>18</xdr:col>
      <xdr:colOff>28575</xdr:colOff>
      <xdr:row>45</xdr:row>
      <xdr:rowOff>466725</xdr:rowOff>
    </xdr:to>
    <xdr:sp macro="" textlink="">
      <xdr:nvSpPr>
        <xdr:cNvPr id="3" name="AutoShape 34" hidden="1">
          <a:extLst>
            <a:ext uri="{FF2B5EF4-FFF2-40B4-BE49-F238E27FC236}">
              <a16:creationId xmlns:a16="http://schemas.microsoft.com/office/drawing/2014/main" id="{00000000-0008-0000-0000-000003000000}"/>
            </a:ext>
          </a:extLst>
        </xdr:cNvPr>
        <xdr:cNvSpPr>
          <a:spLocks noChangeArrowheads="1"/>
        </xdr:cNvSpPr>
      </xdr:nvSpPr>
      <xdr:spPr bwMode="auto">
        <a:xfrm>
          <a:off x="6334125" y="14363700"/>
          <a:ext cx="485775" cy="342900"/>
        </a:xfrm>
        <a:prstGeom prst="roundRect">
          <a:avLst>
            <a:gd name="adj" fmla="val 16667"/>
          </a:avLst>
        </a:prstGeom>
        <a:noFill/>
        <a:ln w="38100">
          <a:solidFill>
            <a:srgbClr val="339966"/>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13607</xdr:colOff>
      <xdr:row>28</xdr:row>
      <xdr:rowOff>54430</xdr:rowOff>
    </xdr:from>
    <xdr:to>
      <xdr:col>2</xdr:col>
      <xdr:colOff>979714</xdr:colOff>
      <xdr:row>28</xdr:row>
      <xdr:rowOff>489857</xdr:rowOff>
    </xdr:to>
    <xdr:sp macro="" textlink="">
      <xdr:nvSpPr>
        <xdr:cNvPr id="9" name="AutoShape 6" hidden="1">
          <a:extLst>
            <a:ext uri="{FF2B5EF4-FFF2-40B4-BE49-F238E27FC236}">
              <a16:creationId xmlns:a16="http://schemas.microsoft.com/office/drawing/2014/main" id="{00000000-0008-0000-0000-000009000000}"/>
            </a:ext>
          </a:extLst>
        </xdr:cNvPr>
        <xdr:cNvSpPr>
          <a:spLocks noChangeArrowheads="1"/>
        </xdr:cNvSpPr>
      </xdr:nvSpPr>
      <xdr:spPr bwMode="auto">
        <a:xfrm>
          <a:off x="232682" y="9217480"/>
          <a:ext cx="1528082" cy="149677"/>
        </a:xfrm>
        <a:prstGeom prst="wedgeRectCallout">
          <a:avLst>
            <a:gd name="adj1" fmla="val -528"/>
            <a:gd name="adj2" fmla="val -89935"/>
          </a:avLst>
        </a:prstGeom>
        <a:solidFill>
          <a:srgbClr val="FFFF00"/>
        </a:solidFill>
        <a:ln w="9525">
          <a:solidFill>
            <a:srgbClr val="000000"/>
          </a:solidFill>
          <a:miter lim="800000"/>
          <a:headEnd/>
          <a:tailEnd/>
        </a:ln>
      </xdr:spPr>
      <xdr:txBody>
        <a:bodyPr vertOverflow="clip" wrap="square" lIns="27432" tIns="18288" rIns="0" bIns="0" anchor="t" upright="1"/>
        <a:lstStyle/>
        <a:p>
          <a:pPr rtl="0"/>
          <a:r>
            <a:rPr lang="ja-JP" altLang="ja-JP" sz="1100" b="0" i="0" baseline="0">
              <a:latin typeface="+mn-lt"/>
              <a:ea typeface="+mn-ea"/>
              <a:cs typeface="+mn-cs"/>
            </a:rPr>
            <a:t>特定の種目に限定されず全般的に引率・同行・視察を行う方（専任外）の人数を記入してください</a:t>
          </a:r>
          <a:endParaRPr lang="ja-JP" altLang="ja-JP"/>
        </a:p>
      </xdr:txBody>
    </xdr:sp>
    <xdr:clientData/>
  </xdr:twoCellAnchor>
  <xdr:twoCellAnchor>
    <xdr:from>
      <xdr:col>1</xdr:col>
      <xdr:colOff>13607</xdr:colOff>
      <xdr:row>29</xdr:row>
      <xdr:rowOff>54430</xdr:rowOff>
    </xdr:from>
    <xdr:to>
      <xdr:col>2</xdr:col>
      <xdr:colOff>979714</xdr:colOff>
      <xdr:row>29</xdr:row>
      <xdr:rowOff>489857</xdr:rowOff>
    </xdr:to>
    <xdr:sp macro="" textlink="">
      <xdr:nvSpPr>
        <xdr:cNvPr id="10" name="AutoShape 6" hidden="1">
          <a:extLst>
            <a:ext uri="{FF2B5EF4-FFF2-40B4-BE49-F238E27FC236}">
              <a16:creationId xmlns:a16="http://schemas.microsoft.com/office/drawing/2014/main" id="{00000000-0008-0000-0000-00000A000000}"/>
            </a:ext>
          </a:extLst>
        </xdr:cNvPr>
        <xdr:cNvSpPr>
          <a:spLocks noChangeArrowheads="1"/>
        </xdr:cNvSpPr>
      </xdr:nvSpPr>
      <xdr:spPr bwMode="auto">
        <a:xfrm>
          <a:off x="232682" y="9617530"/>
          <a:ext cx="1528082" cy="149677"/>
        </a:xfrm>
        <a:prstGeom prst="wedgeRectCallout">
          <a:avLst>
            <a:gd name="adj1" fmla="val -528"/>
            <a:gd name="adj2" fmla="val -89935"/>
          </a:avLst>
        </a:prstGeom>
        <a:solidFill>
          <a:srgbClr val="FFFF00"/>
        </a:solidFill>
        <a:ln w="9525">
          <a:solidFill>
            <a:srgbClr val="000000"/>
          </a:solidFill>
          <a:miter lim="800000"/>
          <a:headEnd/>
          <a:tailEnd/>
        </a:ln>
      </xdr:spPr>
      <xdr:txBody>
        <a:bodyPr vertOverflow="clip" wrap="square" lIns="27432" tIns="18288" rIns="0" bIns="0" anchor="t" upright="1"/>
        <a:lstStyle/>
        <a:p>
          <a:pPr rtl="0"/>
          <a:r>
            <a:rPr lang="ja-JP" altLang="ja-JP" sz="1100" b="0" i="0" baseline="0">
              <a:latin typeface="+mn-lt"/>
              <a:ea typeface="+mn-ea"/>
              <a:cs typeface="+mn-cs"/>
            </a:rPr>
            <a:t>特定の種目に限定されず全般的に引率・同行・視察を行う方（専任外）の人数を記入してください</a:t>
          </a:r>
          <a:endParaRPr lang="ja-JP" altLang="ja-JP"/>
        </a:p>
      </xdr:txBody>
    </xdr:sp>
    <xdr:clientData/>
  </xdr:twoCellAnchor>
  <xdr:twoCellAnchor>
    <xdr:from>
      <xdr:col>1</xdr:col>
      <xdr:colOff>13607</xdr:colOff>
      <xdr:row>28</xdr:row>
      <xdr:rowOff>54430</xdr:rowOff>
    </xdr:from>
    <xdr:to>
      <xdr:col>2</xdr:col>
      <xdr:colOff>979714</xdr:colOff>
      <xdr:row>28</xdr:row>
      <xdr:rowOff>489857</xdr:rowOff>
    </xdr:to>
    <xdr:sp macro="" textlink="">
      <xdr:nvSpPr>
        <xdr:cNvPr id="11" name="AutoShape 6" hidden="1">
          <a:extLst>
            <a:ext uri="{FF2B5EF4-FFF2-40B4-BE49-F238E27FC236}">
              <a16:creationId xmlns:a16="http://schemas.microsoft.com/office/drawing/2014/main" id="{00000000-0008-0000-0000-00000B000000}"/>
            </a:ext>
          </a:extLst>
        </xdr:cNvPr>
        <xdr:cNvSpPr>
          <a:spLocks noChangeArrowheads="1"/>
        </xdr:cNvSpPr>
      </xdr:nvSpPr>
      <xdr:spPr bwMode="auto">
        <a:xfrm>
          <a:off x="232682" y="9217480"/>
          <a:ext cx="1528082" cy="149677"/>
        </a:xfrm>
        <a:prstGeom prst="wedgeRectCallout">
          <a:avLst>
            <a:gd name="adj1" fmla="val -528"/>
            <a:gd name="adj2" fmla="val -89935"/>
          </a:avLst>
        </a:prstGeom>
        <a:solidFill>
          <a:srgbClr val="FFFF00"/>
        </a:solidFill>
        <a:ln w="9525">
          <a:solidFill>
            <a:srgbClr val="000000"/>
          </a:solidFill>
          <a:miter lim="800000"/>
          <a:headEnd/>
          <a:tailEnd/>
        </a:ln>
      </xdr:spPr>
      <xdr:txBody>
        <a:bodyPr vertOverflow="clip" wrap="square" lIns="27432" tIns="18288" rIns="0" bIns="0" anchor="t" upright="1"/>
        <a:lstStyle/>
        <a:p>
          <a:pPr rtl="0"/>
          <a:r>
            <a:rPr lang="ja-JP" altLang="ja-JP" sz="1100" b="0" i="0" baseline="0">
              <a:latin typeface="+mn-lt"/>
              <a:ea typeface="+mn-ea"/>
              <a:cs typeface="+mn-cs"/>
            </a:rPr>
            <a:t>特定の種目に限定されず全般的に引率・同行・視察を行う方（専任外）の人数を記入してください</a:t>
          </a:r>
          <a:endParaRPr lang="ja-JP" altLang="ja-JP"/>
        </a:p>
      </xdr:txBody>
    </xdr:sp>
    <xdr:clientData/>
  </xdr:twoCellAnchor>
  <xdr:twoCellAnchor>
    <xdr:from>
      <xdr:col>1</xdr:col>
      <xdr:colOff>13607</xdr:colOff>
      <xdr:row>26</xdr:row>
      <xdr:rowOff>54430</xdr:rowOff>
    </xdr:from>
    <xdr:to>
      <xdr:col>2</xdr:col>
      <xdr:colOff>979714</xdr:colOff>
      <xdr:row>26</xdr:row>
      <xdr:rowOff>489857</xdr:rowOff>
    </xdr:to>
    <xdr:sp macro="" textlink="">
      <xdr:nvSpPr>
        <xdr:cNvPr id="12" name="AutoShape 6" hidden="1">
          <a:extLst>
            <a:ext uri="{FF2B5EF4-FFF2-40B4-BE49-F238E27FC236}">
              <a16:creationId xmlns:a16="http://schemas.microsoft.com/office/drawing/2014/main" id="{00000000-0008-0000-0000-00000C000000}"/>
            </a:ext>
          </a:extLst>
        </xdr:cNvPr>
        <xdr:cNvSpPr>
          <a:spLocks noChangeArrowheads="1"/>
        </xdr:cNvSpPr>
      </xdr:nvSpPr>
      <xdr:spPr bwMode="auto">
        <a:xfrm>
          <a:off x="232682" y="8417380"/>
          <a:ext cx="1528082" cy="149677"/>
        </a:xfrm>
        <a:prstGeom prst="wedgeRectCallout">
          <a:avLst>
            <a:gd name="adj1" fmla="val -528"/>
            <a:gd name="adj2" fmla="val -89935"/>
          </a:avLst>
        </a:prstGeom>
        <a:solidFill>
          <a:srgbClr val="FFFF00"/>
        </a:solidFill>
        <a:ln w="9525">
          <a:solidFill>
            <a:srgbClr val="000000"/>
          </a:solidFill>
          <a:miter lim="800000"/>
          <a:headEnd/>
          <a:tailEnd/>
        </a:ln>
      </xdr:spPr>
      <xdr:txBody>
        <a:bodyPr vertOverflow="clip" wrap="square" lIns="27432" tIns="18288" rIns="0" bIns="0" anchor="t" upright="1"/>
        <a:lstStyle/>
        <a:p>
          <a:pPr rtl="0"/>
          <a:r>
            <a:rPr lang="ja-JP" altLang="ja-JP" sz="1100" b="0" i="0" baseline="0">
              <a:latin typeface="+mn-lt"/>
              <a:ea typeface="+mn-ea"/>
              <a:cs typeface="+mn-cs"/>
            </a:rPr>
            <a:t>特定の種目に限定されず全般的に引率・同行・視察を行う方（専任外）の人数を記入してください</a:t>
          </a:r>
          <a:endParaRPr lang="ja-JP" altLang="ja-JP"/>
        </a:p>
      </xdr:txBody>
    </xdr:sp>
    <xdr:clientData/>
  </xdr:twoCellAnchor>
  <xdr:twoCellAnchor>
    <xdr:from>
      <xdr:col>1</xdr:col>
      <xdr:colOff>13607</xdr:colOff>
      <xdr:row>29</xdr:row>
      <xdr:rowOff>54430</xdr:rowOff>
    </xdr:from>
    <xdr:to>
      <xdr:col>2</xdr:col>
      <xdr:colOff>979714</xdr:colOff>
      <xdr:row>29</xdr:row>
      <xdr:rowOff>489857</xdr:rowOff>
    </xdr:to>
    <xdr:sp macro="" textlink="">
      <xdr:nvSpPr>
        <xdr:cNvPr id="17" name="AutoShape 6" hidden="1">
          <a:extLst>
            <a:ext uri="{FF2B5EF4-FFF2-40B4-BE49-F238E27FC236}">
              <a16:creationId xmlns:a16="http://schemas.microsoft.com/office/drawing/2014/main" id="{00000000-0008-0000-0000-000011000000}"/>
            </a:ext>
          </a:extLst>
        </xdr:cNvPr>
        <xdr:cNvSpPr>
          <a:spLocks noChangeArrowheads="1"/>
        </xdr:cNvSpPr>
      </xdr:nvSpPr>
      <xdr:spPr bwMode="auto">
        <a:xfrm>
          <a:off x="232682" y="9617530"/>
          <a:ext cx="1528082" cy="149677"/>
        </a:xfrm>
        <a:prstGeom prst="wedgeRectCallout">
          <a:avLst>
            <a:gd name="adj1" fmla="val -528"/>
            <a:gd name="adj2" fmla="val -89935"/>
          </a:avLst>
        </a:prstGeom>
        <a:solidFill>
          <a:srgbClr val="FFFF00"/>
        </a:solidFill>
        <a:ln w="9525">
          <a:solidFill>
            <a:srgbClr val="000000"/>
          </a:solidFill>
          <a:miter lim="800000"/>
          <a:headEnd/>
          <a:tailEnd/>
        </a:ln>
      </xdr:spPr>
      <xdr:txBody>
        <a:bodyPr vertOverflow="clip" wrap="square" lIns="27432" tIns="18288" rIns="0" bIns="0" anchor="t" upright="1"/>
        <a:lstStyle/>
        <a:p>
          <a:pPr rtl="0"/>
          <a:r>
            <a:rPr lang="ja-JP" altLang="ja-JP" sz="1100" b="0" i="0" baseline="0">
              <a:latin typeface="+mn-lt"/>
              <a:ea typeface="+mn-ea"/>
              <a:cs typeface="+mn-cs"/>
            </a:rPr>
            <a:t>特定の種目に限定されず全般的に引率・同行・視察を行う方（専任外）の人数を記入してください</a:t>
          </a:r>
          <a:endParaRPr lang="ja-JP" altLang="ja-JP"/>
        </a:p>
      </xdr:txBody>
    </xdr:sp>
    <xdr:clientData/>
  </xdr:twoCellAnchor>
  <xdr:twoCellAnchor>
    <xdr:from>
      <xdr:col>1</xdr:col>
      <xdr:colOff>13607</xdr:colOff>
      <xdr:row>29</xdr:row>
      <xdr:rowOff>54430</xdr:rowOff>
    </xdr:from>
    <xdr:to>
      <xdr:col>2</xdr:col>
      <xdr:colOff>979714</xdr:colOff>
      <xdr:row>29</xdr:row>
      <xdr:rowOff>489857</xdr:rowOff>
    </xdr:to>
    <xdr:sp macro="" textlink="">
      <xdr:nvSpPr>
        <xdr:cNvPr id="18" name="AutoShape 6" hidden="1">
          <a:extLst>
            <a:ext uri="{FF2B5EF4-FFF2-40B4-BE49-F238E27FC236}">
              <a16:creationId xmlns:a16="http://schemas.microsoft.com/office/drawing/2014/main" id="{00000000-0008-0000-0000-000012000000}"/>
            </a:ext>
          </a:extLst>
        </xdr:cNvPr>
        <xdr:cNvSpPr>
          <a:spLocks noChangeArrowheads="1"/>
        </xdr:cNvSpPr>
      </xdr:nvSpPr>
      <xdr:spPr bwMode="auto">
        <a:xfrm>
          <a:off x="232682" y="9617530"/>
          <a:ext cx="1528082" cy="149677"/>
        </a:xfrm>
        <a:prstGeom prst="wedgeRectCallout">
          <a:avLst>
            <a:gd name="adj1" fmla="val -528"/>
            <a:gd name="adj2" fmla="val -89935"/>
          </a:avLst>
        </a:prstGeom>
        <a:solidFill>
          <a:srgbClr val="FFFF00"/>
        </a:solidFill>
        <a:ln w="9525">
          <a:solidFill>
            <a:srgbClr val="000000"/>
          </a:solidFill>
          <a:miter lim="800000"/>
          <a:headEnd/>
          <a:tailEnd/>
        </a:ln>
      </xdr:spPr>
      <xdr:txBody>
        <a:bodyPr vertOverflow="clip" wrap="square" lIns="27432" tIns="18288" rIns="0" bIns="0" anchor="t" upright="1"/>
        <a:lstStyle/>
        <a:p>
          <a:pPr rtl="0"/>
          <a:r>
            <a:rPr lang="ja-JP" altLang="ja-JP" sz="1100" b="0" i="0" baseline="0">
              <a:latin typeface="+mn-lt"/>
              <a:ea typeface="+mn-ea"/>
              <a:cs typeface="+mn-cs"/>
            </a:rPr>
            <a:t>特定の種目に限定されず全般的に引率・同行・視察を行う方（専任外）の人数を記入してください</a:t>
          </a:r>
          <a:endParaRPr lang="ja-JP" altLang="ja-JP"/>
        </a:p>
      </xdr:txBody>
    </xdr:sp>
    <xdr:clientData/>
  </xdr:twoCellAnchor>
  <xdr:twoCellAnchor>
    <xdr:from>
      <xdr:col>15</xdr:col>
      <xdr:colOff>81642</xdr:colOff>
      <xdr:row>3</xdr:row>
      <xdr:rowOff>95250</xdr:rowOff>
    </xdr:from>
    <xdr:to>
      <xdr:col>23</xdr:col>
      <xdr:colOff>136070</xdr:colOff>
      <xdr:row>5</xdr:row>
      <xdr:rowOff>299357</xdr:rowOff>
    </xdr:to>
    <xdr:sp macro="" textlink="">
      <xdr:nvSpPr>
        <xdr:cNvPr id="19" name="AutoShape 1" hidden="1">
          <a:extLst>
            <a:ext uri="{FF2B5EF4-FFF2-40B4-BE49-F238E27FC236}">
              <a16:creationId xmlns:a16="http://schemas.microsoft.com/office/drawing/2014/main" id="{00000000-0008-0000-0000-000013000000}"/>
            </a:ext>
          </a:extLst>
        </xdr:cNvPr>
        <xdr:cNvSpPr>
          <a:spLocks noChangeArrowheads="1"/>
        </xdr:cNvSpPr>
      </xdr:nvSpPr>
      <xdr:spPr bwMode="auto">
        <a:xfrm>
          <a:off x="5501367" y="581025"/>
          <a:ext cx="2816678" cy="480332"/>
        </a:xfrm>
        <a:prstGeom prst="wedgeRectCallout">
          <a:avLst>
            <a:gd name="adj1" fmla="val 4963"/>
            <a:gd name="adj2" fmla="val 98333"/>
          </a:avLst>
        </a:prstGeom>
        <a:solidFill>
          <a:srgbClr val="FFFF00"/>
        </a:solidFill>
        <a:ln w="9525">
          <a:solidFill>
            <a:srgbClr val="000000"/>
          </a:solidFill>
          <a:miter lim="800000"/>
          <a:headEnd/>
          <a:tailEnd/>
        </a:ln>
      </xdr:spPr>
      <xdr:txBody>
        <a:bodyPr vertOverflow="clip" wrap="square" lIns="27432" tIns="18288" rIns="0" bIns="0" anchor="t" upright="1"/>
        <a:lstStyle/>
        <a:p>
          <a:pPr algn="l" rtl="0">
            <a:lnSpc>
              <a:spcPts val="1400"/>
            </a:lnSpc>
            <a:defRPr sz="1000"/>
          </a:pPr>
          <a:r>
            <a:rPr lang="ja-JP" altLang="en-US" sz="1200" b="0" i="0" u="none" strike="noStrike" baseline="0">
              <a:solidFill>
                <a:srgbClr val="000000"/>
              </a:solidFill>
              <a:latin typeface="ＭＳ Ｐゴシック"/>
              <a:ea typeface="ＭＳ Ｐゴシック"/>
            </a:rPr>
            <a:t>数字だけを連続</a:t>
          </a:r>
          <a:r>
            <a:rPr lang="en-US" altLang="ja-JP" sz="1200" b="0" i="0" u="none" strike="noStrike" baseline="0">
              <a:solidFill>
                <a:srgbClr val="000000"/>
              </a:solidFill>
              <a:latin typeface="ＭＳ Ｐゴシック"/>
              <a:ea typeface="ＭＳ Ｐゴシック"/>
            </a:rPr>
            <a:t>7</a:t>
          </a:r>
          <a:r>
            <a:rPr lang="ja-JP" altLang="en-US" sz="1200" b="0" i="0" u="none" strike="noStrike" baseline="0">
              <a:solidFill>
                <a:srgbClr val="000000"/>
              </a:solidFill>
              <a:latin typeface="ＭＳ Ｐゴシック"/>
              <a:ea typeface="ＭＳ Ｐゴシック"/>
            </a:rPr>
            <a:t>桁入力してください</a:t>
          </a:r>
          <a:endParaRPr lang="en-US" altLang="ja-JP" sz="1200" b="0" i="0" u="none" strike="noStrike" baseline="0">
            <a:solidFill>
              <a:srgbClr val="000000"/>
            </a:solidFill>
            <a:latin typeface="ＭＳ Ｐゴシック"/>
            <a:ea typeface="ＭＳ Ｐゴシック"/>
          </a:endParaRPr>
        </a:p>
        <a:p>
          <a:pPr algn="l" rtl="0">
            <a:lnSpc>
              <a:spcPts val="1300"/>
            </a:lnSpc>
            <a:defRPr sz="1000"/>
          </a:pPr>
          <a:r>
            <a:rPr lang="ja-JP" altLang="en-US" sz="1200" b="0" i="0" u="none" strike="noStrike" baseline="0">
              <a:solidFill>
                <a:srgbClr val="000000"/>
              </a:solidFill>
              <a:latin typeface="ＭＳ Ｐゴシック"/>
              <a:ea typeface="ＭＳ Ｐゴシック"/>
            </a:rPr>
            <a:t>（「〒」は入力不要です。）</a:t>
          </a:r>
        </a:p>
      </xdr:txBody>
    </xdr:sp>
    <xdr:clientData/>
  </xdr:twoCellAnchor>
  <xdr:twoCellAnchor>
    <xdr:from>
      <xdr:col>31</xdr:col>
      <xdr:colOff>285750</xdr:colOff>
      <xdr:row>2</xdr:row>
      <xdr:rowOff>136072</xdr:rowOff>
    </xdr:from>
    <xdr:to>
      <xdr:col>31</xdr:col>
      <xdr:colOff>1632857</xdr:colOff>
      <xdr:row>3</xdr:row>
      <xdr:rowOff>258536</xdr:rowOff>
    </xdr:to>
    <xdr:sp macro="" textlink="">
      <xdr:nvSpPr>
        <xdr:cNvPr id="20" name="テキスト ボックス 19" hidden="1">
          <a:extLst>
            <a:ext uri="{FF2B5EF4-FFF2-40B4-BE49-F238E27FC236}">
              <a16:creationId xmlns:a16="http://schemas.microsoft.com/office/drawing/2014/main" id="{00000000-0008-0000-0000-000014000000}"/>
            </a:ext>
          </a:extLst>
        </xdr:cNvPr>
        <xdr:cNvSpPr txBox="1"/>
      </xdr:nvSpPr>
      <xdr:spPr>
        <a:xfrm>
          <a:off x="8934450" y="488497"/>
          <a:ext cx="908957" cy="227239"/>
        </a:xfrm>
        <a:prstGeom prst="rect">
          <a:avLst/>
        </a:prstGeom>
        <a:solidFill>
          <a:srgbClr val="FFC000"/>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2400"/>
            <a:t>記入例</a:t>
          </a:r>
        </a:p>
      </xdr:txBody>
    </xdr:sp>
    <xdr:clientData/>
  </xdr:twoCellAnchor>
  <xdr:twoCellAnchor>
    <xdr:from>
      <xdr:col>4</xdr:col>
      <xdr:colOff>28575</xdr:colOff>
      <xdr:row>8</xdr:row>
      <xdr:rowOff>0</xdr:rowOff>
    </xdr:from>
    <xdr:to>
      <xdr:col>4</xdr:col>
      <xdr:colOff>276225</xdr:colOff>
      <xdr:row>8</xdr:row>
      <xdr:rowOff>152400</xdr:rowOff>
    </xdr:to>
    <xdr:sp macro="" textlink="">
      <xdr:nvSpPr>
        <xdr:cNvPr id="4" name="正方形/長方形 3">
          <a:extLst>
            <a:ext uri="{FF2B5EF4-FFF2-40B4-BE49-F238E27FC236}">
              <a16:creationId xmlns:a16="http://schemas.microsoft.com/office/drawing/2014/main" id="{00000000-0008-0000-0000-000004000000}"/>
            </a:ext>
          </a:extLst>
        </xdr:cNvPr>
        <xdr:cNvSpPr/>
      </xdr:nvSpPr>
      <xdr:spPr>
        <a:xfrm>
          <a:off x="2447925" y="1743075"/>
          <a:ext cx="247650" cy="152400"/>
        </a:xfrm>
        <a:prstGeom prst="rect">
          <a:avLst/>
        </a:prstGeom>
        <a:noFill/>
        <a:ln w="952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l"/>
          <a:r>
            <a:rPr kumimoji="1" lang="ja-JP" altLang="en-US" sz="700">
              <a:solidFill>
                <a:sysClr val="windowText" lastClr="000000"/>
              </a:solidFill>
              <a:latin typeface="ＭＳ ゴシック" panose="020B0609070205080204" pitchFamily="49" charset="-128"/>
              <a:ea typeface="ＭＳ ゴシック" panose="020B0609070205080204" pitchFamily="49" charset="-128"/>
            </a:rPr>
            <a:t>職名</a:t>
          </a:r>
          <a:endParaRPr kumimoji="1" lang="ja-JP" altLang="en-US" sz="6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10</xdr:col>
      <xdr:colOff>19050</xdr:colOff>
      <xdr:row>7</xdr:row>
      <xdr:rowOff>333375</xdr:rowOff>
    </xdr:from>
    <xdr:to>
      <xdr:col>10</xdr:col>
      <xdr:colOff>266700</xdr:colOff>
      <xdr:row>8</xdr:row>
      <xdr:rowOff>142875</xdr:rowOff>
    </xdr:to>
    <xdr:sp macro="" textlink="">
      <xdr:nvSpPr>
        <xdr:cNvPr id="14" name="正方形/長方形 13">
          <a:extLst>
            <a:ext uri="{FF2B5EF4-FFF2-40B4-BE49-F238E27FC236}">
              <a16:creationId xmlns:a16="http://schemas.microsoft.com/office/drawing/2014/main" id="{00000000-0008-0000-0000-00000E000000}"/>
            </a:ext>
          </a:extLst>
        </xdr:cNvPr>
        <xdr:cNvSpPr/>
      </xdr:nvSpPr>
      <xdr:spPr>
        <a:xfrm>
          <a:off x="4667250" y="1733550"/>
          <a:ext cx="247650" cy="152400"/>
        </a:xfrm>
        <a:prstGeom prst="rect">
          <a:avLst/>
        </a:prstGeom>
        <a:noFill/>
        <a:ln w="952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l"/>
          <a:r>
            <a:rPr kumimoji="1" lang="ja-JP" altLang="en-US" sz="600">
              <a:solidFill>
                <a:sysClr val="windowText" lastClr="000000"/>
              </a:solidFill>
              <a:latin typeface="ＭＳ ゴシック" panose="020B0609070205080204" pitchFamily="49" charset="-128"/>
              <a:ea typeface="ＭＳ ゴシック" panose="020B0609070205080204" pitchFamily="49" charset="-128"/>
            </a:rPr>
            <a:t>氏名</a:t>
          </a:r>
        </a:p>
      </xdr:txBody>
    </xdr:sp>
    <xdr:clientData/>
  </xdr:twoCellAnchor>
  <xdr:twoCellAnchor>
    <xdr:from>
      <xdr:col>17</xdr:col>
      <xdr:colOff>28575</xdr:colOff>
      <xdr:row>45</xdr:row>
      <xdr:rowOff>47625</xdr:rowOff>
    </xdr:from>
    <xdr:to>
      <xdr:col>18</xdr:col>
      <xdr:colOff>0</xdr:colOff>
      <xdr:row>45</xdr:row>
      <xdr:rowOff>514350</xdr:rowOff>
    </xdr:to>
    <xdr:sp macro="" textlink="">
      <xdr:nvSpPr>
        <xdr:cNvPr id="15" name="Rectangle 115">
          <a:extLst>
            <a:ext uri="{FF2B5EF4-FFF2-40B4-BE49-F238E27FC236}">
              <a16:creationId xmlns:a16="http://schemas.microsoft.com/office/drawing/2014/main" id="{00000000-0008-0000-0000-00000F000000}"/>
            </a:ext>
          </a:extLst>
        </xdr:cNvPr>
        <xdr:cNvSpPr>
          <a:spLocks noChangeArrowheads="1"/>
        </xdr:cNvSpPr>
      </xdr:nvSpPr>
      <xdr:spPr bwMode="auto">
        <a:xfrm>
          <a:off x="7162800" y="16202025"/>
          <a:ext cx="342900" cy="466725"/>
        </a:xfrm>
        <a:prstGeom prst="rect">
          <a:avLst/>
        </a:prstGeom>
        <a:noFill/>
        <a:ln w="38100">
          <a:solidFill>
            <a:srgbClr xmlns:mc="http://schemas.openxmlformats.org/markup-compatibility/2006" xmlns:a14="http://schemas.microsoft.com/office/drawing/2010/main" val="FF0000" mc:Ignorable="a14" a14:legacySpreadsheetColorIndex="10"/>
          </a:solidFill>
          <a:prstDash val="lgDash"/>
          <a:miter lim="800000"/>
          <a:headEnd/>
          <a:tailEnd/>
        </a:ln>
        <a:extLst>
          <a:ext uri="{909E8E84-426E-40DD-AFC4-6F175D3DCCD1}">
            <a14:hiddenFill xmlns:a14="http://schemas.microsoft.com/office/drawing/2010/main">
              <a:solidFill>
                <a:srgbClr xmlns:mc="http://schemas.openxmlformats.org/markup-compatibility/2006" val="CCFFFF" mc:Ignorable="a14" a14:legacySpreadsheetColorIndex="41"/>
              </a:solidFill>
            </a14:hiddenFill>
          </a:ext>
        </a:extLst>
      </xdr:spPr>
    </xdr:sp>
    <xdr:clientData/>
  </xdr:twoCellAnchor>
  <xdr:twoCellAnchor>
    <xdr:from>
      <xdr:col>19</xdr:col>
      <xdr:colOff>28575</xdr:colOff>
      <xdr:row>45</xdr:row>
      <xdr:rowOff>47625</xdr:rowOff>
    </xdr:from>
    <xdr:to>
      <xdr:col>23</xdr:col>
      <xdr:colOff>333375</xdr:colOff>
      <xdr:row>45</xdr:row>
      <xdr:rowOff>514350</xdr:rowOff>
    </xdr:to>
    <xdr:sp macro="" textlink="">
      <xdr:nvSpPr>
        <xdr:cNvPr id="22" name="Rectangle 115">
          <a:extLst>
            <a:ext uri="{FF2B5EF4-FFF2-40B4-BE49-F238E27FC236}">
              <a16:creationId xmlns:a16="http://schemas.microsoft.com/office/drawing/2014/main" id="{00000000-0008-0000-0000-000016000000}"/>
            </a:ext>
          </a:extLst>
        </xdr:cNvPr>
        <xdr:cNvSpPr>
          <a:spLocks noChangeArrowheads="1"/>
        </xdr:cNvSpPr>
      </xdr:nvSpPr>
      <xdr:spPr bwMode="auto">
        <a:xfrm>
          <a:off x="7905750" y="16202025"/>
          <a:ext cx="1714500" cy="466725"/>
        </a:xfrm>
        <a:prstGeom prst="rect">
          <a:avLst/>
        </a:prstGeom>
        <a:noFill/>
        <a:ln w="38100">
          <a:solidFill>
            <a:srgbClr xmlns:mc="http://schemas.openxmlformats.org/markup-compatibility/2006" xmlns:a14="http://schemas.microsoft.com/office/drawing/2010/main" val="FF0000" mc:Ignorable="a14" a14:legacySpreadsheetColorIndex="10"/>
          </a:solidFill>
          <a:prstDash val="lgDash"/>
          <a:miter lim="800000"/>
          <a:headEnd/>
          <a:tailEnd/>
        </a:ln>
        <a:extLst>
          <a:ext uri="{909E8E84-426E-40DD-AFC4-6F175D3DCCD1}">
            <a14:hiddenFill xmlns:a14="http://schemas.microsoft.com/office/drawing/2010/main">
              <a:solidFill>
                <a:srgbClr xmlns:mc="http://schemas.openxmlformats.org/markup-compatibility/2006" val="CCFFFF" mc:Ignorable="a14" a14:legacySpreadsheetColorIndex="41"/>
              </a:solidFill>
            </a14:hiddenFill>
          </a:ext>
        </a:extLst>
      </xdr:spPr>
    </xdr:sp>
    <xdr:clientData/>
  </xdr:twoCellAnchor>
  <xdr:twoCellAnchor>
    <xdr:from>
      <xdr:col>24</xdr:col>
      <xdr:colOff>26670</xdr:colOff>
      <xdr:row>45</xdr:row>
      <xdr:rowOff>49530</xdr:rowOff>
    </xdr:from>
    <xdr:to>
      <xdr:col>28</xdr:col>
      <xdr:colOff>321945</xdr:colOff>
      <xdr:row>45</xdr:row>
      <xdr:rowOff>510540</xdr:rowOff>
    </xdr:to>
    <xdr:sp macro="" textlink="">
      <xdr:nvSpPr>
        <xdr:cNvPr id="23" name="Rectangle 115">
          <a:extLst>
            <a:ext uri="{FF2B5EF4-FFF2-40B4-BE49-F238E27FC236}">
              <a16:creationId xmlns:a16="http://schemas.microsoft.com/office/drawing/2014/main" id="{00000000-0008-0000-0000-000017000000}"/>
            </a:ext>
          </a:extLst>
        </xdr:cNvPr>
        <xdr:cNvSpPr>
          <a:spLocks noChangeArrowheads="1"/>
        </xdr:cNvSpPr>
      </xdr:nvSpPr>
      <xdr:spPr bwMode="auto">
        <a:xfrm>
          <a:off x="8879317" y="17911706"/>
          <a:ext cx="1595157" cy="461010"/>
        </a:xfrm>
        <a:prstGeom prst="rect">
          <a:avLst/>
        </a:prstGeom>
        <a:noFill/>
        <a:ln w="38100">
          <a:solidFill>
            <a:srgbClr xmlns:mc="http://schemas.openxmlformats.org/markup-compatibility/2006" xmlns:a14="http://schemas.microsoft.com/office/drawing/2010/main" val="FF0000" mc:Ignorable="a14" a14:legacySpreadsheetColorIndex="10"/>
          </a:solidFill>
          <a:prstDash val="lgDash"/>
          <a:miter lim="800000"/>
          <a:headEnd/>
          <a:tailEnd/>
        </a:ln>
        <a:extLst>
          <a:ext uri="{909E8E84-426E-40DD-AFC4-6F175D3DCCD1}">
            <a14:hiddenFill xmlns:a14="http://schemas.microsoft.com/office/drawing/2010/main">
              <a:solidFill>
                <a:srgbClr xmlns:mc="http://schemas.openxmlformats.org/markup-compatibility/2006" val="CCFFFF" mc:Ignorable="a14" a14:legacySpreadsheetColorIndex="41"/>
              </a:solidFill>
            </a14:hiddenFill>
          </a:ext>
        </a:extLst>
      </xdr:spPr>
    </xdr:sp>
    <xdr:clientData/>
  </xdr:twoCellAnchor>
  <xdr:twoCellAnchor>
    <xdr:from>
      <xdr:col>30</xdr:col>
      <xdr:colOff>0</xdr:colOff>
      <xdr:row>0</xdr:row>
      <xdr:rowOff>57149</xdr:rowOff>
    </xdr:from>
    <xdr:to>
      <xdr:col>31</xdr:col>
      <xdr:colOff>723901</xdr:colOff>
      <xdr:row>2</xdr:row>
      <xdr:rowOff>66674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11934826" y="57149"/>
          <a:ext cx="1009650" cy="428625"/>
        </a:xfrm>
        <a:prstGeom prst="rect">
          <a:avLst/>
        </a:prstGeom>
        <a:ln/>
      </xdr:spPr>
      <xdr:style>
        <a:lnRef idx="2">
          <a:schemeClr val="dk1"/>
        </a:lnRef>
        <a:fillRef idx="1">
          <a:schemeClr val="lt1"/>
        </a:fillRef>
        <a:effectRef idx="0">
          <a:schemeClr val="dk1"/>
        </a:effectRef>
        <a:fontRef idx="minor">
          <a:schemeClr val="dk1"/>
        </a:fontRef>
      </xdr:style>
      <xdr:txBody>
        <a:bodyPr vertOverflow="clip" wrap="square" rtlCol="0" anchor="ctr"/>
        <a:lstStyle/>
        <a:p>
          <a:pPr algn="ctr"/>
          <a:r>
            <a:rPr kumimoji="1" lang="ja-JP" altLang="en-US" sz="2000"/>
            <a:t>様式１</a:t>
          </a:r>
          <a:endParaRPr kumimoji="1" lang="ja-JP" altLang="en-US" sz="1050"/>
        </a:p>
      </xdr:txBody>
    </xdr:sp>
    <xdr:clientData/>
  </xdr:twoCellAnchor>
  <xdr:twoCellAnchor>
    <xdr:from>
      <xdr:col>1</xdr:col>
      <xdr:colOff>13607</xdr:colOff>
      <xdr:row>23</xdr:row>
      <xdr:rowOff>54430</xdr:rowOff>
    </xdr:from>
    <xdr:to>
      <xdr:col>2</xdr:col>
      <xdr:colOff>979714</xdr:colOff>
      <xdr:row>23</xdr:row>
      <xdr:rowOff>489857</xdr:rowOff>
    </xdr:to>
    <xdr:sp macro="" textlink="">
      <xdr:nvSpPr>
        <xdr:cNvPr id="5" name="AutoShape 6" hidden="1">
          <a:extLst>
            <a:ext uri="{FF2B5EF4-FFF2-40B4-BE49-F238E27FC236}">
              <a16:creationId xmlns:a16="http://schemas.microsoft.com/office/drawing/2014/main" id="{C7D5F9B0-A59C-4A63-A847-2C6A04EAF2D9}"/>
            </a:ext>
          </a:extLst>
        </xdr:cNvPr>
        <xdr:cNvSpPr>
          <a:spLocks noChangeArrowheads="1"/>
        </xdr:cNvSpPr>
      </xdr:nvSpPr>
      <xdr:spPr bwMode="auto">
        <a:xfrm>
          <a:off x="210457" y="7293430"/>
          <a:ext cx="1410607" cy="346527"/>
        </a:xfrm>
        <a:prstGeom prst="wedgeRectCallout">
          <a:avLst>
            <a:gd name="adj1" fmla="val -528"/>
            <a:gd name="adj2" fmla="val -89935"/>
          </a:avLst>
        </a:prstGeom>
        <a:solidFill>
          <a:srgbClr val="FFFF00"/>
        </a:solidFill>
        <a:ln w="9525">
          <a:solidFill>
            <a:srgbClr val="000000"/>
          </a:solidFill>
          <a:miter lim="800000"/>
          <a:headEnd/>
          <a:tailEnd/>
        </a:ln>
      </xdr:spPr>
      <xdr:txBody>
        <a:bodyPr vertOverflow="clip" wrap="square" lIns="27432" tIns="18288" rIns="0" bIns="0" anchor="t" upright="1"/>
        <a:lstStyle/>
        <a:p>
          <a:pPr rtl="0"/>
          <a:r>
            <a:rPr lang="ja-JP" altLang="ja-JP" sz="1100" b="0" i="0" baseline="0">
              <a:latin typeface="+mn-lt"/>
              <a:ea typeface="+mn-ea"/>
              <a:cs typeface="+mn-cs"/>
            </a:rPr>
            <a:t>特定の種目に限定されず全般的に引率・同行・視察を行う方（専任外）の人数を記入してください</a:t>
          </a:r>
          <a:endParaRPr lang="ja-JP" altLang="ja-JP"/>
        </a:p>
      </xdr:txBody>
    </xdr:sp>
    <xdr:clientData/>
  </xdr:twoCellAnchor>
  <xdr:twoCellAnchor>
    <xdr:from>
      <xdr:col>1</xdr:col>
      <xdr:colOff>13607</xdr:colOff>
      <xdr:row>23</xdr:row>
      <xdr:rowOff>54430</xdr:rowOff>
    </xdr:from>
    <xdr:to>
      <xdr:col>2</xdr:col>
      <xdr:colOff>979714</xdr:colOff>
      <xdr:row>23</xdr:row>
      <xdr:rowOff>489857</xdr:rowOff>
    </xdr:to>
    <xdr:sp macro="" textlink="">
      <xdr:nvSpPr>
        <xdr:cNvPr id="6" name="AutoShape 6" hidden="1">
          <a:extLst>
            <a:ext uri="{FF2B5EF4-FFF2-40B4-BE49-F238E27FC236}">
              <a16:creationId xmlns:a16="http://schemas.microsoft.com/office/drawing/2014/main" id="{F6AC09EB-4995-490B-B4D5-F56EEE786140}"/>
            </a:ext>
          </a:extLst>
        </xdr:cNvPr>
        <xdr:cNvSpPr>
          <a:spLocks noChangeArrowheads="1"/>
        </xdr:cNvSpPr>
      </xdr:nvSpPr>
      <xdr:spPr bwMode="auto">
        <a:xfrm>
          <a:off x="210457" y="7293430"/>
          <a:ext cx="1410607" cy="346527"/>
        </a:xfrm>
        <a:prstGeom prst="wedgeRectCallout">
          <a:avLst>
            <a:gd name="adj1" fmla="val -528"/>
            <a:gd name="adj2" fmla="val -89935"/>
          </a:avLst>
        </a:prstGeom>
        <a:solidFill>
          <a:srgbClr val="FFFF00"/>
        </a:solidFill>
        <a:ln w="9525">
          <a:solidFill>
            <a:srgbClr val="000000"/>
          </a:solidFill>
          <a:miter lim="800000"/>
          <a:headEnd/>
          <a:tailEnd/>
        </a:ln>
      </xdr:spPr>
      <xdr:txBody>
        <a:bodyPr vertOverflow="clip" wrap="square" lIns="27432" tIns="18288" rIns="0" bIns="0" anchor="t" upright="1"/>
        <a:lstStyle/>
        <a:p>
          <a:pPr rtl="0"/>
          <a:r>
            <a:rPr lang="ja-JP" altLang="ja-JP" sz="1100" b="0" i="0" baseline="0">
              <a:latin typeface="+mn-lt"/>
              <a:ea typeface="+mn-ea"/>
              <a:cs typeface="+mn-cs"/>
            </a:rPr>
            <a:t>特定の種目に限定されず全般的に引率・同行・視察を行う方（専任外）の人数を記入してください</a:t>
          </a:r>
          <a:endParaRPr lang="ja-JP" altLang="ja-JP"/>
        </a:p>
      </xdr:txBody>
    </xdr:sp>
    <xdr:clientData/>
  </xdr:twoCellAnchor>
  <xdr:twoCellAnchor>
    <xdr:from>
      <xdr:col>1</xdr:col>
      <xdr:colOff>13607</xdr:colOff>
      <xdr:row>23</xdr:row>
      <xdr:rowOff>54430</xdr:rowOff>
    </xdr:from>
    <xdr:to>
      <xdr:col>2</xdr:col>
      <xdr:colOff>979714</xdr:colOff>
      <xdr:row>23</xdr:row>
      <xdr:rowOff>489857</xdr:rowOff>
    </xdr:to>
    <xdr:sp macro="" textlink="">
      <xdr:nvSpPr>
        <xdr:cNvPr id="7" name="AutoShape 6" hidden="1">
          <a:extLst>
            <a:ext uri="{FF2B5EF4-FFF2-40B4-BE49-F238E27FC236}">
              <a16:creationId xmlns:a16="http://schemas.microsoft.com/office/drawing/2014/main" id="{B639CEB4-E564-4AED-8043-759675A1F008}"/>
            </a:ext>
          </a:extLst>
        </xdr:cNvPr>
        <xdr:cNvSpPr>
          <a:spLocks noChangeArrowheads="1"/>
        </xdr:cNvSpPr>
      </xdr:nvSpPr>
      <xdr:spPr bwMode="auto">
        <a:xfrm>
          <a:off x="210457" y="7293430"/>
          <a:ext cx="1410607" cy="346527"/>
        </a:xfrm>
        <a:prstGeom prst="wedgeRectCallout">
          <a:avLst>
            <a:gd name="adj1" fmla="val -528"/>
            <a:gd name="adj2" fmla="val -89935"/>
          </a:avLst>
        </a:prstGeom>
        <a:solidFill>
          <a:srgbClr val="FFFF00"/>
        </a:solidFill>
        <a:ln w="9525">
          <a:solidFill>
            <a:srgbClr val="000000"/>
          </a:solidFill>
          <a:miter lim="800000"/>
          <a:headEnd/>
          <a:tailEnd/>
        </a:ln>
      </xdr:spPr>
      <xdr:txBody>
        <a:bodyPr vertOverflow="clip" wrap="square" lIns="27432" tIns="18288" rIns="0" bIns="0" anchor="t" upright="1"/>
        <a:lstStyle/>
        <a:p>
          <a:pPr rtl="0"/>
          <a:r>
            <a:rPr lang="ja-JP" altLang="ja-JP" sz="1100" b="0" i="0" baseline="0">
              <a:latin typeface="+mn-lt"/>
              <a:ea typeface="+mn-ea"/>
              <a:cs typeface="+mn-cs"/>
            </a:rPr>
            <a:t>特定の種目に限定されず全般的に引率・同行・視察を行う方（専任外）の人数を記入してください</a:t>
          </a:r>
          <a:endParaRPr lang="ja-JP" altLang="ja-JP"/>
        </a:p>
      </xdr:txBody>
    </xdr:sp>
    <xdr:clientData/>
  </xdr:twoCellAnchor>
  <xdr:twoCellAnchor>
    <xdr:from>
      <xdr:col>1</xdr:col>
      <xdr:colOff>13607</xdr:colOff>
      <xdr:row>24</xdr:row>
      <xdr:rowOff>54430</xdr:rowOff>
    </xdr:from>
    <xdr:to>
      <xdr:col>2</xdr:col>
      <xdr:colOff>979714</xdr:colOff>
      <xdr:row>24</xdr:row>
      <xdr:rowOff>489857</xdr:rowOff>
    </xdr:to>
    <xdr:sp macro="" textlink="">
      <xdr:nvSpPr>
        <xdr:cNvPr id="8" name="AutoShape 6" hidden="1">
          <a:extLst>
            <a:ext uri="{FF2B5EF4-FFF2-40B4-BE49-F238E27FC236}">
              <a16:creationId xmlns:a16="http://schemas.microsoft.com/office/drawing/2014/main" id="{7F2285D8-8885-47F6-A6F5-DDC32EFE97C9}"/>
            </a:ext>
          </a:extLst>
        </xdr:cNvPr>
        <xdr:cNvSpPr>
          <a:spLocks noChangeArrowheads="1"/>
        </xdr:cNvSpPr>
      </xdr:nvSpPr>
      <xdr:spPr bwMode="auto">
        <a:xfrm>
          <a:off x="210457" y="7693480"/>
          <a:ext cx="1410607" cy="346527"/>
        </a:xfrm>
        <a:prstGeom prst="wedgeRectCallout">
          <a:avLst>
            <a:gd name="adj1" fmla="val -528"/>
            <a:gd name="adj2" fmla="val -89935"/>
          </a:avLst>
        </a:prstGeom>
        <a:solidFill>
          <a:srgbClr val="FFFF00"/>
        </a:solidFill>
        <a:ln w="9525">
          <a:solidFill>
            <a:srgbClr val="000000"/>
          </a:solidFill>
          <a:miter lim="800000"/>
          <a:headEnd/>
          <a:tailEnd/>
        </a:ln>
      </xdr:spPr>
      <xdr:txBody>
        <a:bodyPr vertOverflow="clip" wrap="square" lIns="27432" tIns="18288" rIns="0" bIns="0" anchor="t" upright="1"/>
        <a:lstStyle/>
        <a:p>
          <a:pPr rtl="0"/>
          <a:r>
            <a:rPr lang="ja-JP" altLang="ja-JP" sz="1100" b="0" i="0" baseline="0">
              <a:latin typeface="+mn-lt"/>
              <a:ea typeface="+mn-ea"/>
              <a:cs typeface="+mn-cs"/>
            </a:rPr>
            <a:t>特定の種目に限定されず全般的に引率・同行・視察を行う方（専任外）の人数を記入してください</a:t>
          </a:r>
          <a:endParaRPr lang="ja-JP" altLang="ja-JP"/>
        </a:p>
      </xdr:txBody>
    </xdr:sp>
    <xdr:clientData/>
  </xdr:twoCellAnchor>
  <xdr:twoCellAnchor>
    <xdr:from>
      <xdr:col>1</xdr:col>
      <xdr:colOff>13607</xdr:colOff>
      <xdr:row>24</xdr:row>
      <xdr:rowOff>54430</xdr:rowOff>
    </xdr:from>
    <xdr:to>
      <xdr:col>2</xdr:col>
      <xdr:colOff>979714</xdr:colOff>
      <xdr:row>24</xdr:row>
      <xdr:rowOff>489857</xdr:rowOff>
    </xdr:to>
    <xdr:sp macro="" textlink="">
      <xdr:nvSpPr>
        <xdr:cNvPr id="13" name="AutoShape 6" hidden="1">
          <a:extLst>
            <a:ext uri="{FF2B5EF4-FFF2-40B4-BE49-F238E27FC236}">
              <a16:creationId xmlns:a16="http://schemas.microsoft.com/office/drawing/2014/main" id="{888A14B5-1D1E-4885-84B4-419A00489C00}"/>
            </a:ext>
          </a:extLst>
        </xdr:cNvPr>
        <xdr:cNvSpPr>
          <a:spLocks noChangeArrowheads="1"/>
        </xdr:cNvSpPr>
      </xdr:nvSpPr>
      <xdr:spPr bwMode="auto">
        <a:xfrm>
          <a:off x="210457" y="7693480"/>
          <a:ext cx="1410607" cy="346527"/>
        </a:xfrm>
        <a:prstGeom prst="wedgeRectCallout">
          <a:avLst>
            <a:gd name="adj1" fmla="val -528"/>
            <a:gd name="adj2" fmla="val -89935"/>
          </a:avLst>
        </a:prstGeom>
        <a:solidFill>
          <a:srgbClr val="FFFF00"/>
        </a:solidFill>
        <a:ln w="9525">
          <a:solidFill>
            <a:srgbClr val="000000"/>
          </a:solidFill>
          <a:miter lim="800000"/>
          <a:headEnd/>
          <a:tailEnd/>
        </a:ln>
      </xdr:spPr>
      <xdr:txBody>
        <a:bodyPr vertOverflow="clip" wrap="square" lIns="27432" tIns="18288" rIns="0" bIns="0" anchor="t" upright="1"/>
        <a:lstStyle/>
        <a:p>
          <a:pPr rtl="0"/>
          <a:r>
            <a:rPr lang="ja-JP" altLang="ja-JP" sz="1100" b="0" i="0" baseline="0">
              <a:latin typeface="+mn-lt"/>
              <a:ea typeface="+mn-ea"/>
              <a:cs typeface="+mn-cs"/>
            </a:rPr>
            <a:t>特定の種目に限定されず全般的に引率・同行・視察を行う方（専任外）の人数を記入してください</a:t>
          </a:r>
          <a:endParaRPr lang="ja-JP" altLang="ja-JP"/>
        </a:p>
      </xdr:txBody>
    </xdr:sp>
    <xdr:clientData/>
  </xdr:twoCellAnchor>
  <xdr:twoCellAnchor>
    <xdr:from>
      <xdr:col>1</xdr:col>
      <xdr:colOff>13607</xdr:colOff>
      <xdr:row>24</xdr:row>
      <xdr:rowOff>54430</xdr:rowOff>
    </xdr:from>
    <xdr:to>
      <xdr:col>2</xdr:col>
      <xdr:colOff>979714</xdr:colOff>
      <xdr:row>24</xdr:row>
      <xdr:rowOff>489857</xdr:rowOff>
    </xdr:to>
    <xdr:sp macro="" textlink="">
      <xdr:nvSpPr>
        <xdr:cNvPr id="16" name="AutoShape 6" hidden="1">
          <a:extLst>
            <a:ext uri="{FF2B5EF4-FFF2-40B4-BE49-F238E27FC236}">
              <a16:creationId xmlns:a16="http://schemas.microsoft.com/office/drawing/2014/main" id="{A32CD59D-3894-4445-9EBB-78DC94D1371E}"/>
            </a:ext>
          </a:extLst>
        </xdr:cNvPr>
        <xdr:cNvSpPr>
          <a:spLocks noChangeArrowheads="1"/>
        </xdr:cNvSpPr>
      </xdr:nvSpPr>
      <xdr:spPr bwMode="auto">
        <a:xfrm>
          <a:off x="210457" y="7693480"/>
          <a:ext cx="1410607" cy="346527"/>
        </a:xfrm>
        <a:prstGeom prst="wedgeRectCallout">
          <a:avLst>
            <a:gd name="adj1" fmla="val -528"/>
            <a:gd name="adj2" fmla="val -89935"/>
          </a:avLst>
        </a:prstGeom>
        <a:solidFill>
          <a:srgbClr val="FFFF00"/>
        </a:solidFill>
        <a:ln w="9525">
          <a:solidFill>
            <a:srgbClr val="000000"/>
          </a:solidFill>
          <a:miter lim="800000"/>
          <a:headEnd/>
          <a:tailEnd/>
        </a:ln>
      </xdr:spPr>
      <xdr:txBody>
        <a:bodyPr vertOverflow="clip" wrap="square" lIns="27432" tIns="18288" rIns="0" bIns="0" anchor="t" upright="1"/>
        <a:lstStyle/>
        <a:p>
          <a:pPr rtl="0"/>
          <a:r>
            <a:rPr lang="ja-JP" altLang="ja-JP" sz="1100" b="0" i="0" baseline="0">
              <a:latin typeface="+mn-lt"/>
              <a:ea typeface="+mn-ea"/>
              <a:cs typeface="+mn-cs"/>
            </a:rPr>
            <a:t>特定の種目に限定されず全般的に引率・同行・視察を行う方（専任外）の人数を記入してください</a:t>
          </a:r>
          <a:endParaRPr lang="ja-JP" altLang="ja-JP"/>
        </a:p>
      </xdr:txBody>
    </xdr:sp>
    <xdr:clientData/>
  </xdr:twoCellAnchor>
  <xdr:twoCellAnchor>
    <xdr:from>
      <xdr:col>1</xdr:col>
      <xdr:colOff>13607</xdr:colOff>
      <xdr:row>29</xdr:row>
      <xdr:rowOff>54430</xdr:rowOff>
    </xdr:from>
    <xdr:to>
      <xdr:col>2</xdr:col>
      <xdr:colOff>979714</xdr:colOff>
      <xdr:row>29</xdr:row>
      <xdr:rowOff>489857</xdr:rowOff>
    </xdr:to>
    <xdr:sp macro="" textlink="">
      <xdr:nvSpPr>
        <xdr:cNvPr id="24" name="AutoShape 6" hidden="1">
          <a:extLst>
            <a:ext uri="{FF2B5EF4-FFF2-40B4-BE49-F238E27FC236}">
              <a16:creationId xmlns:a16="http://schemas.microsoft.com/office/drawing/2014/main" id="{F3041D51-3849-49E1-96A4-F3B6651A5C00}"/>
            </a:ext>
          </a:extLst>
        </xdr:cNvPr>
        <xdr:cNvSpPr>
          <a:spLocks noChangeArrowheads="1"/>
        </xdr:cNvSpPr>
      </xdr:nvSpPr>
      <xdr:spPr bwMode="auto">
        <a:xfrm>
          <a:off x="212138" y="10341430"/>
          <a:ext cx="1499694" cy="403677"/>
        </a:xfrm>
        <a:prstGeom prst="wedgeRectCallout">
          <a:avLst>
            <a:gd name="adj1" fmla="val -528"/>
            <a:gd name="adj2" fmla="val -89935"/>
          </a:avLst>
        </a:prstGeom>
        <a:solidFill>
          <a:srgbClr val="FFFF00"/>
        </a:solidFill>
        <a:ln w="9525">
          <a:solidFill>
            <a:srgbClr val="000000"/>
          </a:solidFill>
          <a:miter lim="800000"/>
          <a:headEnd/>
          <a:tailEnd/>
        </a:ln>
      </xdr:spPr>
      <xdr:txBody>
        <a:bodyPr vertOverflow="clip" wrap="square" lIns="27432" tIns="18288" rIns="0" bIns="0" anchor="t" upright="1"/>
        <a:lstStyle/>
        <a:p>
          <a:pPr rtl="0"/>
          <a:r>
            <a:rPr lang="ja-JP" altLang="ja-JP" sz="1100" b="0" i="0" baseline="0">
              <a:latin typeface="+mn-lt"/>
              <a:ea typeface="+mn-ea"/>
              <a:cs typeface="+mn-cs"/>
            </a:rPr>
            <a:t>特定の種目に限定されず全般的に引率・同行・視察を行う方（専任外）の人数を記入してください</a:t>
          </a:r>
          <a:endParaRPr lang="ja-JP" altLang="ja-JP"/>
        </a:p>
      </xdr:txBody>
    </xdr:sp>
    <xdr:clientData/>
  </xdr:twoCellAnchor>
  <xdr:twoCellAnchor>
    <xdr:from>
      <xdr:col>1</xdr:col>
      <xdr:colOff>13607</xdr:colOff>
      <xdr:row>29</xdr:row>
      <xdr:rowOff>54430</xdr:rowOff>
    </xdr:from>
    <xdr:to>
      <xdr:col>2</xdr:col>
      <xdr:colOff>979714</xdr:colOff>
      <xdr:row>29</xdr:row>
      <xdr:rowOff>489857</xdr:rowOff>
    </xdr:to>
    <xdr:sp macro="" textlink="">
      <xdr:nvSpPr>
        <xdr:cNvPr id="25" name="AutoShape 6" hidden="1">
          <a:extLst>
            <a:ext uri="{FF2B5EF4-FFF2-40B4-BE49-F238E27FC236}">
              <a16:creationId xmlns:a16="http://schemas.microsoft.com/office/drawing/2014/main" id="{4B61ED37-D96C-4463-A14F-78A19F90C221}"/>
            </a:ext>
          </a:extLst>
        </xdr:cNvPr>
        <xdr:cNvSpPr>
          <a:spLocks noChangeArrowheads="1"/>
        </xdr:cNvSpPr>
      </xdr:nvSpPr>
      <xdr:spPr bwMode="auto">
        <a:xfrm>
          <a:off x="212138" y="10341430"/>
          <a:ext cx="1499694" cy="403677"/>
        </a:xfrm>
        <a:prstGeom prst="wedgeRectCallout">
          <a:avLst>
            <a:gd name="adj1" fmla="val -528"/>
            <a:gd name="adj2" fmla="val -89935"/>
          </a:avLst>
        </a:prstGeom>
        <a:solidFill>
          <a:srgbClr val="FFFF00"/>
        </a:solidFill>
        <a:ln w="9525">
          <a:solidFill>
            <a:srgbClr val="000000"/>
          </a:solidFill>
          <a:miter lim="800000"/>
          <a:headEnd/>
          <a:tailEnd/>
        </a:ln>
      </xdr:spPr>
      <xdr:txBody>
        <a:bodyPr vertOverflow="clip" wrap="square" lIns="27432" tIns="18288" rIns="0" bIns="0" anchor="t" upright="1"/>
        <a:lstStyle/>
        <a:p>
          <a:pPr rtl="0"/>
          <a:r>
            <a:rPr lang="ja-JP" altLang="ja-JP" sz="1100" b="0" i="0" baseline="0">
              <a:latin typeface="+mn-lt"/>
              <a:ea typeface="+mn-ea"/>
              <a:cs typeface="+mn-cs"/>
            </a:rPr>
            <a:t>特定の種目に限定されず全般的に引率・同行・視察を行う方（専任外）の人数を記入してください</a:t>
          </a:r>
          <a:endParaRPr lang="ja-JP" altLang="ja-JP"/>
        </a:p>
      </xdr:txBody>
    </xdr:sp>
    <xdr:clientData/>
  </xdr:twoCellAnchor>
  <xdr:twoCellAnchor>
    <xdr:from>
      <xdr:col>1</xdr:col>
      <xdr:colOff>13607</xdr:colOff>
      <xdr:row>33</xdr:row>
      <xdr:rowOff>54430</xdr:rowOff>
    </xdr:from>
    <xdr:to>
      <xdr:col>2</xdr:col>
      <xdr:colOff>979714</xdr:colOff>
      <xdr:row>33</xdr:row>
      <xdr:rowOff>489857</xdr:rowOff>
    </xdr:to>
    <xdr:sp macro="" textlink="">
      <xdr:nvSpPr>
        <xdr:cNvPr id="26" name="AutoShape 6" hidden="1">
          <a:extLst>
            <a:ext uri="{FF2B5EF4-FFF2-40B4-BE49-F238E27FC236}">
              <a16:creationId xmlns:a16="http://schemas.microsoft.com/office/drawing/2014/main" id="{A5C3B7AD-4807-4C11-BD9E-A8E0CFB0B77A}"/>
            </a:ext>
          </a:extLst>
        </xdr:cNvPr>
        <xdr:cNvSpPr>
          <a:spLocks noChangeArrowheads="1"/>
        </xdr:cNvSpPr>
      </xdr:nvSpPr>
      <xdr:spPr bwMode="auto">
        <a:xfrm>
          <a:off x="210457" y="11293930"/>
          <a:ext cx="1410607" cy="346527"/>
        </a:xfrm>
        <a:prstGeom prst="wedgeRectCallout">
          <a:avLst>
            <a:gd name="adj1" fmla="val -528"/>
            <a:gd name="adj2" fmla="val -89935"/>
          </a:avLst>
        </a:prstGeom>
        <a:solidFill>
          <a:srgbClr val="FFFF00"/>
        </a:solidFill>
        <a:ln w="9525">
          <a:solidFill>
            <a:srgbClr val="000000"/>
          </a:solidFill>
          <a:miter lim="800000"/>
          <a:headEnd/>
          <a:tailEnd/>
        </a:ln>
      </xdr:spPr>
      <xdr:txBody>
        <a:bodyPr vertOverflow="clip" wrap="square" lIns="27432" tIns="18288" rIns="0" bIns="0" anchor="t" upright="1"/>
        <a:lstStyle/>
        <a:p>
          <a:pPr rtl="0"/>
          <a:r>
            <a:rPr lang="ja-JP" altLang="ja-JP" sz="1100" b="0" i="0" baseline="0">
              <a:latin typeface="+mn-lt"/>
              <a:ea typeface="+mn-ea"/>
              <a:cs typeface="+mn-cs"/>
            </a:rPr>
            <a:t>特定の種目に限定されず全般的に引率・同行・視察を行う方（専任外）の人数を記入してください</a:t>
          </a:r>
          <a:endParaRPr lang="ja-JP" altLang="ja-JP"/>
        </a:p>
      </xdr:txBody>
    </xdr:sp>
    <xdr:clientData/>
  </xdr:twoCellAnchor>
  <xdr:twoCellAnchor>
    <xdr:from>
      <xdr:col>1</xdr:col>
      <xdr:colOff>13607</xdr:colOff>
      <xdr:row>33</xdr:row>
      <xdr:rowOff>54430</xdr:rowOff>
    </xdr:from>
    <xdr:to>
      <xdr:col>2</xdr:col>
      <xdr:colOff>979714</xdr:colOff>
      <xdr:row>33</xdr:row>
      <xdr:rowOff>489857</xdr:rowOff>
    </xdr:to>
    <xdr:sp macro="" textlink="">
      <xdr:nvSpPr>
        <xdr:cNvPr id="27" name="AutoShape 6" hidden="1">
          <a:extLst>
            <a:ext uri="{FF2B5EF4-FFF2-40B4-BE49-F238E27FC236}">
              <a16:creationId xmlns:a16="http://schemas.microsoft.com/office/drawing/2014/main" id="{D883F5E5-45EA-4AC2-AFFA-386F2D67080B}"/>
            </a:ext>
          </a:extLst>
        </xdr:cNvPr>
        <xdr:cNvSpPr>
          <a:spLocks noChangeArrowheads="1"/>
        </xdr:cNvSpPr>
      </xdr:nvSpPr>
      <xdr:spPr bwMode="auto">
        <a:xfrm>
          <a:off x="210457" y="11293930"/>
          <a:ext cx="1410607" cy="346527"/>
        </a:xfrm>
        <a:prstGeom prst="wedgeRectCallout">
          <a:avLst>
            <a:gd name="adj1" fmla="val -528"/>
            <a:gd name="adj2" fmla="val -89935"/>
          </a:avLst>
        </a:prstGeom>
        <a:solidFill>
          <a:srgbClr val="FFFF00"/>
        </a:solidFill>
        <a:ln w="9525">
          <a:solidFill>
            <a:srgbClr val="000000"/>
          </a:solidFill>
          <a:miter lim="800000"/>
          <a:headEnd/>
          <a:tailEnd/>
        </a:ln>
      </xdr:spPr>
      <xdr:txBody>
        <a:bodyPr vertOverflow="clip" wrap="square" lIns="27432" tIns="18288" rIns="0" bIns="0" anchor="t" upright="1"/>
        <a:lstStyle/>
        <a:p>
          <a:pPr rtl="0"/>
          <a:r>
            <a:rPr lang="ja-JP" altLang="ja-JP" sz="1100" b="0" i="0" baseline="0">
              <a:latin typeface="+mn-lt"/>
              <a:ea typeface="+mn-ea"/>
              <a:cs typeface="+mn-cs"/>
            </a:rPr>
            <a:t>特定の種目に限定されず全般的に引率・同行・視察を行う方（専任外）の人数を記入してください</a:t>
          </a:r>
          <a:endParaRPr lang="ja-JP" altLang="ja-JP"/>
        </a:p>
      </xdr:txBody>
    </xdr:sp>
    <xdr:clientData/>
  </xdr:twoCellAnchor>
  <xdr:twoCellAnchor>
    <xdr:from>
      <xdr:col>1</xdr:col>
      <xdr:colOff>13607</xdr:colOff>
      <xdr:row>33</xdr:row>
      <xdr:rowOff>54430</xdr:rowOff>
    </xdr:from>
    <xdr:to>
      <xdr:col>2</xdr:col>
      <xdr:colOff>979714</xdr:colOff>
      <xdr:row>33</xdr:row>
      <xdr:rowOff>489857</xdr:rowOff>
    </xdr:to>
    <xdr:sp macro="" textlink="">
      <xdr:nvSpPr>
        <xdr:cNvPr id="28" name="AutoShape 6" hidden="1">
          <a:extLst>
            <a:ext uri="{FF2B5EF4-FFF2-40B4-BE49-F238E27FC236}">
              <a16:creationId xmlns:a16="http://schemas.microsoft.com/office/drawing/2014/main" id="{5CEBF0CC-8FF7-46CC-81EA-B05FFAD35F91}"/>
            </a:ext>
          </a:extLst>
        </xdr:cNvPr>
        <xdr:cNvSpPr>
          <a:spLocks noChangeArrowheads="1"/>
        </xdr:cNvSpPr>
      </xdr:nvSpPr>
      <xdr:spPr bwMode="auto">
        <a:xfrm>
          <a:off x="210457" y="11293930"/>
          <a:ext cx="1410607" cy="346527"/>
        </a:xfrm>
        <a:prstGeom prst="wedgeRectCallout">
          <a:avLst>
            <a:gd name="adj1" fmla="val -528"/>
            <a:gd name="adj2" fmla="val -89935"/>
          </a:avLst>
        </a:prstGeom>
        <a:solidFill>
          <a:srgbClr val="FFFF00"/>
        </a:solidFill>
        <a:ln w="9525">
          <a:solidFill>
            <a:srgbClr val="000000"/>
          </a:solidFill>
          <a:miter lim="800000"/>
          <a:headEnd/>
          <a:tailEnd/>
        </a:ln>
      </xdr:spPr>
      <xdr:txBody>
        <a:bodyPr vertOverflow="clip" wrap="square" lIns="27432" tIns="18288" rIns="0" bIns="0" anchor="t" upright="1"/>
        <a:lstStyle/>
        <a:p>
          <a:pPr rtl="0"/>
          <a:r>
            <a:rPr lang="ja-JP" altLang="ja-JP" sz="1100" b="0" i="0" baseline="0">
              <a:latin typeface="+mn-lt"/>
              <a:ea typeface="+mn-ea"/>
              <a:cs typeface="+mn-cs"/>
            </a:rPr>
            <a:t>特定の種目に限定されず全般的に引率・同行・視察を行う方（専任外）の人数を記入してください</a:t>
          </a:r>
          <a:endParaRPr lang="ja-JP" altLang="ja-JP"/>
        </a:p>
      </xdr:txBody>
    </xdr:sp>
    <xdr:clientData/>
  </xdr:twoCellAnchor>
  <xdr:twoCellAnchor>
    <xdr:from>
      <xdr:col>1</xdr:col>
      <xdr:colOff>13607</xdr:colOff>
      <xdr:row>37</xdr:row>
      <xdr:rowOff>54430</xdr:rowOff>
    </xdr:from>
    <xdr:to>
      <xdr:col>2</xdr:col>
      <xdr:colOff>979714</xdr:colOff>
      <xdr:row>37</xdr:row>
      <xdr:rowOff>489857</xdr:rowOff>
    </xdr:to>
    <xdr:sp macro="" textlink="">
      <xdr:nvSpPr>
        <xdr:cNvPr id="29" name="AutoShape 6" hidden="1">
          <a:extLst>
            <a:ext uri="{FF2B5EF4-FFF2-40B4-BE49-F238E27FC236}">
              <a16:creationId xmlns:a16="http://schemas.microsoft.com/office/drawing/2014/main" id="{38F0B7DD-2020-4AA7-85F5-C1123B464B6D}"/>
            </a:ext>
          </a:extLst>
        </xdr:cNvPr>
        <xdr:cNvSpPr>
          <a:spLocks noChangeArrowheads="1"/>
        </xdr:cNvSpPr>
      </xdr:nvSpPr>
      <xdr:spPr bwMode="auto">
        <a:xfrm>
          <a:off x="210457" y="12894130"/>
          <a:ext cx="1410607" cy="346527"/>
        </a:xfrm>
        <a:prstGeom prst="wedgeRectCallout">
          <a:avLst>
            <a:gd name="adj1" fmla="val -528"/>
            <a:gd name="adj2" fmla="val -89935"/>
          </a:avLst>
        </a:prstGeom>
        <a:solidFill>
          <a:srgbClr val="FFFF00"/>
        </a:solidFill>
        <a:ln w="9525">
          <a:solidFill>
            <a:srgbClr val="000000"/>
          </a:solidFill>
          <a:miter lim="800000"/>
          <a:headEnd/>
          <a:tailEnd/>
        </a:ln>
      </xdr:spPr>
      <xdr:txBody>
        <a:bodyPr vertOverflow="clip" wrap="square" lIns="27432" tIns="18288" rIns="0" bIns="0" anchor="t" upright="1"/>
        <a:lstStyle/>
        <a:p>
          <a:pPr rtl="0"/>
          <a:r>
            <a:rPr lang="ja-JP" altLang="ja-JP" sz="1100" b="0" i="0" baseline="0">
              <a:latin typeface="+mn-lt"/>
              <a:ea typeface="+mn-ea"/>
              <a:cs typeface="+mn-cs"/>
            </a:rPr>
            <a:t>特定の種目に限定されず全般的に引率・同行・視察を行う方（専任外）の人数を記入してください</a:t>
          </a:r>
          <a:endParaRPr lang="ja-JP" altLang="ja-JP"/>
        </a:p>
      </xdr:txBody>
    </xdr:sp>
    <xdr:clientData/>
  </xdr:twoCellAnchor>
  <xdr:twoCellAnchor>
    <xdr:from>
      <xdr:col>1</xdr:col>
      <xdr:colOff>13607</xdr:colOff>
      <xdr:row>37</xdr:row>
      <xdr:rowOff>54430</xdr:rowOff>
    </xdr:from>
    <xdr:to>
      <xdr:col>2</xdr:col>
      <xdr:colOff>979714</xdr:colOff>
      <xdr:row>37</xdr:row>
      <xdr:rowOff>489857</xdr:rowOff>
    </xdr:to>
    <xdr:sp macro="" textlink="">
      <xdr:nvSpPr>
        <xdr:cNvPr id="30" name="AutoShape 6" hidden="1">
          <a:extLst>
            <a:ext uri="{FF2B5EF4-FFF2-40B4-BE49-F238E27FC236}">
              <a16:creationId xmlns:a16="http://schemas.microsoft.com/office/drawing/2014/main" id="{26820B84-D5FF-4763-A78D-FFEB2CA581DC}"/>
            </a:ext>
          </a:extLst>
        </xdr:cNvPr>
        <xdr:cNvSpPr>
          <a:spLocks noChangeArrowheads="1"/>
        </xdr:cNvSpPr>
      </xdr:nvSpPr>
      <xdr:spPr bwMode="auto">
        <a:xfrm>
          <a:off x="210457" y="12894130"/>
          <a:ext cx="1410607" cy="346527"/>
        </a:xfrm>
        <a:prstGeom prst="wedgeRectCallout">
          <a:avLst>
            <a:gd name="adj1" fmla="val -528"/>
            <a:gd name="adj2" fmla="val -89935"/>
          </a:avLst>
        </a:prstGeom>
        <a:solidFill>
          <a:srgbClr val="FFFF00"/>
        </a:solidFill>
        <a:ln w="9525">
          <a:solidFill>
            <a:srgbClr val="000000"/>
          </a:solidFill>
          <a:miter lim="800000"/>
          <a:headEnd/>
          <a:tailEnd/>
        </a:ln>
      </xdr:spPr>
      <xdr:txBody>
        <a:bodyPr vertOverflow="clip" wrap="square" lIns="27432" tIns="18288" rIns="0" bIns="0" anchor="t" upright="1"/>
        <a:lstStyle/>
        <a:p>
          <a:pPr rtl="0"/>
          <a:r>
            <a:rPr lang="ja-JP" altLang="ja-JP" sz="1100" b="0" i="0" baseline="0">
              <a:latin typeface="+mn-lt"/>
              <a:ea typeface="+mn-ea"/>
              <a:cs typeface="+mn-cs"/>
            </a:rPr>
            <a:t>特定の種目に限定されず全般的に引率・同行・視察を行う方（専任外）の人数を記入してください</a:t>
          </a:r>
          <a:endParaRPr lang="ja-JP" altLang="ja-JP"/>
        </a:p>
      </xdr:txBody>
    </xdr:sp>
    <xdr:clientData/>
  </xdr:twoCellAnchor>
  <xdr:twoCellAnchor>
    <xdr:from>
      <xdr:col>1</xdr:col>
      <xdr:colOff>13607</xdr:colOff>
      <xdr:row>37</xdr:row>
      <xdr:rowOff>54430</xdr:rowOff>
    </xdr:from>
    <xdr:to>
      <xdr:col>2</xdr:col>
      <xdr:colOff>979714</xdr:colOff>
      <xdr:row>37</xdr:row>
      <xdr:rowOff>489857</xdr:rowOff>
    </xdr:to>
    <xdr:sp macro="" textlink="">
      <xdr:nvSpPr>
        <xdr:cNvPr id="31" name="AutoShape 6" hidden="1">
          <a:extLst>
            <a:ext uri="{FF2B5EF4-FFF2-40B4-BE49-F238E27FC236}">
              <a16:creationId xmlns:a16="http://schemas.microsoft.com/office/drawing/2014/main" id="{92FE950A-4172-4FD1-8CD2-A4A6A6AFDA29}"/>
            </a:ext>
          </a:extLst>
        </xdr:cNvPr>
        <xdr:cNvSpPr>
          <a:spLocks noChangeArrowheads="1"/>
        </xdr:cNvSpPr>
      </xdr:nvSpPr>
      <xdr:spPr bwMode="auto">
        <a:xfrm>
          <a:off x="210457" y="12894130"/>
          <a:ext cx="1410607" cy="346527"/>
        </a:xfrm>
        <a:prstGeom prst="wedgeRectCallout">
          <a:avLst>
            <a:gd name="adj1" fmla="val -528"/>
            <a:gd name="adj2" fmla="val -89935"/>
          </a:avLst>
        </a:prstGeom>
        <a:solidFill>
          <a:srgbClr val="FFFF00"/>
        </a:solidFill>
        <a:ln w="9525">
          <a:solidFill>
            <a:srgbClr val="000000"/>
          </a:solidFill>
          <a:miter lim="800000"/>
          <a:headEnd/>
          <a:tailEnd/>
        </a:ln>
      </xdr:spPr>
      <xdr:txBody>
        <a:bodyPr vertOverflow="clip" wrap="square" lIns="27432" tIns="18288" rIns="0" bIns="0" anchor="t" upright="1"/>
        <a:lstStyle/>
        <a:p>
          <a:pPr rtl="0"/>
          <a:r>
            <a:rPr lang="ja-JP" altLang="ja-JP" sz="1100" b="0" i="0" baseline="0">
              <a:latin typeface="+mn-lt"/>
              <a:ea typeface="+mn-ea"/>
              <a:cs typeface="+mn-cs"/>
            </a:rPr>
            <a:t>特定の種目に限定されず全般的に引率・同行・視察を行う方（専任外）の人数を記入してください</a:t>
          </a:r>
          <a:endParaRPr lang="ja-JP" altLang="ja-JP"/>
        </a:p>
      </xdr:txBody>
    </xdr:sp>
    <xdr:clientData/>
  </xdr:twoCellAnchor>
  <xdr:twoCellAnchor>
    <xdr:from>
      <xdr:col>1</xdr:col>
      <xdr:colOff>13607</xdr:colOff>
      <xdr:row>38</xdr:row>
      <xdr:rowOff>54430</xdr:rowOff>
    </xdr:from>
    <xdr:to>
      <xdr:col>2</xdr:col>
      <xdr:colOff>979714</xdr:colOff>
      <xdr:row>38</xdr:row>
      <xdr:rowOff>489857</xdr:rowOff>
    </xdr:to>
    <xdr:sp macro="" textlink="">
      <xdr:nvSpPr>
        <xdr:cNvPr id="32" name="AutoShape 6" hidden="1">
          <a:extLst>
            <a:ext uri="{FF2B5EF4-FFF2-40B4-BE49-F238E27FC236}">
              <a16:creationId xmlns:a16="http://schemas.microsoft.com/office/drawing/2014/main" id="{310EE34B-5963-4795-9530-199D330B034D}"/>
            </a:ext>
          </a:extLst>
        </xdr:cNvPr>
        <xdr:cNvSpPr>
          <a:spLocks noChangeArrowheads="1"/>
        </xdr:cNvSpPr>
      </xdr:nvSpPr>
      <xdr:spPr bwMode="auto">
        <a:xfrm>
          <a:off x="210457" y="13294180"/>
          <a:ext cx="1410607" cy="346527"/>
        </a:xfrm>
        <a:prstGeom prst="wedgeRectCallout">
          <a:avLst>
            <a:gd name="adj1" fmla="val -528"/>
            <a:gd name="adj2" fmla="val -89935"/>
          </a:avLst>
        </a:prstGeom>
        <a:solidFill>
          <a:srgbClr val="FFFF00"/>
        </a:solidFill>
        <a:ln w="9525">
          <a:solidFill>
            <a:srgbClr val="000000"/>
          </a:solidFill>
          <a:miter lim="800000"/>
          <a:headEnd/>
          <a:tailEnd/>
        </a:ln>
      </xdr:spPr>
      <xdr:txBody>
        <a:bodyPr vertOverflow="clip" wrap="square" lIns="27432" tIns="18288" rIns="0" bIns="0" anchor="t" upright="1"/>
        <a:lstStyle/>
        <a:p>
          <a:pPr rtl="0"/>
          <a:r>
            <a:rPr lang="ja-JP" altLang="ja-JP" sz="1100" b="0" i="0" baseline="0">
              <a:latin typeface="+mn-lt"/>
              <a:ea typeface="+mn-ea"/>
              <a:cs typeface="+mn-cs"/>
            </a:rPr>
            <a:t>特定の種目に限定されず全般的に引率・同行・視察を行う方（専任外）の人数を記入してください</a:t>
          </a:r>
          <a:endParaRPr lang="ja-JP" altLang="ja-JP"/>
        </a:p>
      </xdr:txBody>
    </xdr:sp>
    <xdr:clientData/>
  </xdr:twoCellAnchor>
  <xdr:twoCellAnchor>
    <xdr:from>
      <xdr:col>1</xdr:col>
      <xdr:colOff>13607</xdr:colOff>
      <xdr:row>38</xdr:row>
      <xdr:rowOff>54430</xdr:rowOff>
    </xdr:from>
    <xdr:to>
      <xdr:col>2</xdr:col>
      <xdr:colOff>979714</xdr:colOff>
      <xdr:row>38</xdr:row>
      <xdr:rowOff>489857</xdr:rowOff>
    </xdr:to>
    <xdr:sp macro="" textlink="">
      <xdr:nvSpPr>
        <xdr:cNvPr id="33" name="AutoShape 6" hidden="1">
          <a:extLst>
            <a:ext uri="{FF2B5EF4-FFF2-40B4-BE49-F238E27FC236}">
              <a16:creationId xmlns:a16="http://schemas.microsoft.com/office/drawing/2014/main" id="{BB559BCF-FDAA-453C-B26A-532F7F7FEFAF}"/>
            </a:ext>
          </a:extLst>
        </xdr:cNvPr>
        <xdr:cNvSpPr>
          <a:spLocks noChangeArrowheads="1"/>
        </xdr:cNvSpPr>
      </xdr:nvSpPr>
      <xdr:spPr bwMode="auto">
        <a:xfrm>
          <a:off x="210457" y="13294180"/>
          <a:ext cx="1410607" cy="346527"/>
        </a:xfrm>
        <a:prstGeom prst="wedgeRectCallout">
          <a:avLst>
            <a:gd name="adj1" fmla="val -528"/>
            <a:gd name="adj2" fmla="val -89935"/>
          </a:avLst>
        </a:prstGeom>
        <a:solidFill>
          <a:srgbClr val="FFFF00"/>
        </a:solidFill>
        <a:ln w="9525">
          <a:solidFill>
            <a:srgbClr val="000000"/>
          </a:solidFill>
          <a:miter lim="800000"/>
          <a:headEnd/>
          <a:tailEnd/>
        </a:ln>
      </xdr:spPr>
      <xdr:txBody>
        <a:bodyPr vertOverflow="clip" wrap="square" lIns="27432" tIns="18288" rIns="0" bIns="0" anchor="t" upright="1"/>
        <a:lstStyle/>
        <a:p>
          <a:pPr rtl="0"/>
          <a:r>
            <a:rPr lang="ja-JP" altLang="ja-JP" sz="1100" b="0" i="0" baseline="0">
              <a:latin typeface="+mn-lt"/>
              <a:ea typeface="+mn-ea"/>
              <a:cs typeface="+mn-cs"/>
            </a:rPr>
            <a:t>特定の種目に限定されず全般的に引率・同行・視察を行う方（専任外）の人数を記入してください</a:t>
          </a:r>
          <a:endParaRPr lang="ja-JP" altLang="ja-JP"/>
        </a:p>
      </xdr:txBody>
    </xdr:sp>
    <xdr:clientData/>
  </xdr:twoCellAnchor>
  <xdr:twoCellAnchor>
    <xdr:from>
      <xdr:col>1</xdr:col>
      <xdr:colOff>13607</xdr:colOff>
      <xdr:row>38</xdr:row>
      <xdr:rowOff>54430</xdr:rowOff>
    </xdr:from>
    <xdr:to>
      <xdr:col>2</xdr:col>
      <xdr:colOff>979714</xdr:colOff>
      <xdr:row>38</xdr:row>
      <xdr:rowOff>489857</xdr:rowOff>
    </xdr:to>
    <xdr:sp macro="" textlink="">
      <xdr:nvSpPr>
        <xdr:cNvPr id="34" name="AutoShape 6" hidden="1">
          <a:extLst>
            <a:ext uri="{FF2B5EF4-FFF2-40B4-BE49-F238E27FC236}">
              <a16:creationId xmlns:a16="http://schemas.microsoft.com/office/drawing/2014/main" id="{85E073D7-1295-482F-B860-1F4E126D07F4}"/>
            </a:ext>
          </a:extLst>
        </xdr:cNvPr>
        <xdr:cNvSpPr>
          <a:spLocks noChangeArrowheads="1"/>
        </xdr:cNvSpPr>
      </xdr:nvSpPr>
      <xdr:spPr bwMode="auto">
        <a:xfrm>
          <a:off x="210457" y="13294180"/>
          <a:ext cx="1410607" cy="346527"/>
        </a:xfrm>
        <a:prstGeom prst="wedgeRectCallout">
          <a:avLst>
            <a:gd name="adj1" fmla="val -528"/>
            <a:gd name="adj2" fmla="val -89935"/>
          </a:avLst>
        </a:prstGeom>
        <a:solidFill>
          <a:srgbClr val="FFFF00"/>
        </a:solidFill>
        <a:ln w="9525">
          <a:solidFill>
            <a:srgbClr val="000000"/>
          </a:solidFill>
          <a:miter lim="800000"/>
          <a:headEnd/>
          <a:tailEnd/>
        </a:ln>
      </xdr:spPr>
      <xdr:txBody>
        <a:bodyPr vertOverflow="clip" wrap="square" lIns="27432" tIns="18288" rIns="0" bIns="0" anchor="t" upright="1"/>
        <a:lstStyle/>
        <a:p>
          <a:pPr rtl="0"/>
          <a:r>
            <a:rPr lang="ja-JP" altLang="ja-JP" sz="1100" b="0" i="0" baseline="0">
              <a:latin typeface="+mn-lt"/>
              <a:ea typeface="+mn-ea"/>
              <a:cs typeface="+mn-cs"/>
            </a:rPr>
            <a:t>特定の種目に限定されず全般的に引率・同行・視察を行う方（専任外）の人数を記入してください</a:t>
          </a:r>
          <a:endParaRPr lang="ja-JP" altLang="ja-JP"/>
        </a:p>
      </xdr:txBody>
    </xdr:sp>
    <xdr:clientData/>
  </xdr:twoCellAnchor>
  <xdr:twoCellAnchor>
    <xdr:from>
      <xdr:col>10</xdr:col>
      <xdr:colOff>19050</xdr:colOff>
      <xdr:row>7</xdr:row>
      <xdr:rowOff>333375</xdr:rowOff>
    </xdr:from>
    <xdr:to>
      <xdr:col>10</xdr:col>
      <xdr:colOff>266700</xdr:colOff>
      <xdr:row>8</xdr:row>
      <xdr:rowOff>142875</xdr:rowOff>
    </xdr:to>
    <xdr:sp macro="" textlink="">
      <xdr:nvSpPr>
        <xdr:cNvPr id="35" name="正方形/長方形 34">
          <a:extLst>
            <a:ext uri="{FF2B5EF4-FFF2-40B4-BE49-F238E27FC236}">
              <a16:creationId xmlns:a16="http://schemas.microsoft.com/office/drawing/2014/main" id="{90B81339-C768-4DFA-8996-5755218ED9C9}"/>
            </a:ext>
          </a:extLst>
        </xdr:cNvPr>
        <xdr:cNvSpPr/>
      </xdr:nvSpPr>
      <xdr:spPr>
        <a:xfrm>
          <a:off x="4124325" y="1768475"/>
          <a:ext cx="247650" cy="152400"/>
        </a:xfrm>
        <a:prstGeom prst="rect">
          <a:avLst/>
        </a:prstGeom>
        <a:noFill/>
        <a:ln w="952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l"/>
          <a:r>
            <a:rPr kumimoji="1" lang="ja-JP" altLang="en-US" sz="600">
              <a:solidFill>
                <a:sysClr val="windowText" lastClr="000000"/>
              </a:solidFill>
              <a:latin typeface="ＭＳ ゴシック" panose="020B0609070205080204" pitchFamily="49" charset="-128"/>
              <a:ea typeface="ＭＳ ゴシック" panose="020B0609070205080204" pitchFamily="49" charset="-128"/>
            </a:rPr>
            <a:t>氏名</a:t>
          </a:r>
        </a:p>
      </xdr:txBody>
    </xdr:sp>
    <xdr:clientData/>
  </xdr:twoCellAnchor>
  <xdr:twoCellAnchor>
    <xdr:from>
      <xdr:col>29</xdr:col>
      <xdr:colOff>201706</xdr:colOff>
      <xdr:row>4</xdr:row>
      <xdr:rowOff>11206</xdr:rowOff>
    </xdr:from>
    <xdr:to>
      <xdr:col>31</xdr:col>
      <xdr:colOff>590126</xdr:colOff>
      <xdr:row>6</xdr:row>
      <xdr:rowOff>196256</xdr:rowOff>
    </xdr:to>
    <xdr:sp macro="" textlink="">
      <xdr:nvSpPr>
        <xdr:cNvPr id="36" name="角丸四角形 6">
          <a:extLst>
            <a:ext uri="{FF2B5EF4-FFF2-40B4-BE49-F238E27FC236}">
              <a16:creationId xmlns:a16="http://schemas.microsoft.com/office/drawing/2014/main" id="{15AE78D8-63D3-4AAB-A1DE-ED06EE170A50}"/>
            </a:ext>
          </a:extLst>
        </xdr:cNvPr>
        <xdr:cNvSpPr/>
      </xdr:nvSpPr>
      <xdr:spPr bwMode="auto">
        <a:xfrm>
          <a:off x="10724030" y="773206"/>
          <a:ext cx="1195243" cy="510021"/>
        </a:xfrm>
        <a:prstGeom prst="roundRect">
          <a:avLst/>
        </a:prstGeom>
        <a:solidFill>
          <a:srgbClr val="FFFF66"/>
        </a:solidFill>
        <a:ln w="31750">
          <a:solidFill>
            <a:schemeClr val="tx1"/>
          </a:solidFill>
          <a:prstDash val="solid"/>
          <a:miter lim="800000"/>
          <a:headEnd/>
          <a:tailEnd/>
        </a:ln>
      </xdr:spPr>
      <xdr:txBody>
        <a:bodyPr vertOverflow="clip" horzOverflow="clip" lIns="36000" tIns="36000" rIns="36000" bIns="36000" rtlCol="0" anchor="ctr" anchorCtr="1"/>
        <a:lstStyle/>
        <a:p>
          <a:pPr algn="l"/>
          <a:r>
            <a:rPr kumimoji="1" lang="ja-JP" altLang="en-US" sz="2400">
              <a:latin typeface="ＭＳ ゴシック" panose="020B0609070205080204" pitchFamily="49" charset="-128"/>
              <a:ea typeface="ＭＳ ゴシック" panose="020B0609070205080204" pitchFamily="49" charset="-128"/>
            </a:rPr>
            <a:t>記入例</a:t>
          </a:r>
        </a:p>
      </xdr:txBody>
    </xdr:sp>
    <xdr:clientData/>
  </xdr:twoCellAnchor>
  <xdr:twoCellAnchor>
    <xdr:from>
      <xdr:col>18</xdr:col>
      <xdr:colOff>39245</xdr:colOff>
      <xdr:row>37</xdr:row>
      <xdr:rowOff>98643</xdr:rowOff>
    </xdr:from>
    <xdr:to>
      <xdr:col>28</xdr:col>
      <xdr:colOff>264244</xdr:colOff>
      <xdr:row>44</xdr:row>
      <xdr:rowOff>408209</xdr:rowOff>
    </xdr:to>
    <xdr:grpSp>
      <xdr:nvGrpSpPr>
        <xdr:cNvPr id="51" name="グループ化 50">
          <a:extLst>
            <a:ext uri="{FF2B5EF4-FFF2-40B4-BE49-F238E27FC236}">
              <a16:creationId xmlns:a16="http://schemas.microsoft.com/office/drawing/2014/main" id="{2729E451-33A4-B41D-CAAF-992277342093}"/>
            </a:ext>
          </a:extLst>
        </xdr:cNvPr>
        <xdr:cNvGrpSpPr/>
      </xdr:nvGrpSpPr>
      <xdr:grpSpPr>
        <a:xfrm>
          <a:off x="7668770" y="14490918"/>
          <a:ext cx="3768299" cy="3281366"/>
          <a:chOff x="7160559" y="14583349"/>
          <a:chExt cx="3496133" cy="2493363"/>
        </a:xfrm>
      </xdr:grpSpPr>
      <xdr:sp macro="" textlink="">
        <xdr:nvSpPr>
          <xdr:cNvPr id="46" name="正方形/長方形 45">
            <a:extLst>
              <a:ext uri="{FF2B5EF4-FFF2-40B4-BE49-F238E27FC236}">
                <a16:creationId xmlns:a16="http://schemas.microsoft.com/office/drawing/2014/main" id="{F19F2F4E-62E0-40B8-BD87-55903BA97D7F}"/>
              </a:ext>
            </a:extLst>
          </xdr:cNvPr>
          <xdr:cNvSpPr/>
        </xdr:nvSpPr>
        <xdr:spPr>
          <a:xfrm>
            <a:off x="7739050" y="14583349"/>
            <a:ext cx="2917642" cy="328906"/>
          </a:xfrm>
          <a:prstGeom prst="rect">
            <a:avLst/>
          </a:prstGeom>
          <a:solidFill>
            <a:srgbClr val="FFCC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ctr"/>
            <a:r>
              <a:rPr lang="ja-JP" altLang="en-US" sz="1100" b="0" i="0" u="none" strike="noStrike" baseline="0">
                <a:solidFill>
                  <a:sysClr val="windowText" lastClr="000000"/>
                </a:solidFill>
                <a:latin typeface="ＭＳ ゴシック" panose="020B0609070205080204" pitchFamily="49" charset="-128"/>
                <a:ea typeface="ＭＳ ゴシック" panose="020B0609070205080204" pitchFamily="49" charset="-128"/>
                <a:cs typeface="+mn-cs"/>
              </a:rPr>
              <a:t>合計人数が一致するか確認をしてください。</a:t>
            </a:r>
            <a:endParaRPr kumimoji="1" lang="ja-JP" altLang="en-US" sz="900">
              <a:solidFill>
                <a:sysClr val="windowText" lastClr="000000"/>
              </a:solidFill>
              <a:latin typeface="ＭＳ ゴシック" panose="020B0609070205080204" pitchFamily="49" charset="-128"/>
              <a:ea typeface="ＭＳ ゴシック" panose="020B0609070205080204" pitchFamily="49" charset="-128"/>
            </a:endParaRPr>
          </a:p>
        </xdr:txBody>
      </xdr:sp>
      <xdr:cxnSp macro="">
        <xdr:nvCxnSpPr>
          <xdr:cNvPr id="47" name="直線矢印コネクタ 46">
            <a:extLst>
              <a:ext uri="{FF2B5EF4-FFF2-40B4-BE49-F238E27FC236}">
                <a16:creationId xmlns:a16="http://schemas.microsoft.com/office/drawing/2014/main" id="{DB751B2D-882D-42DA-BCD8-5A4201536DD6}"/>
              </a:ext>
            </a:extLst>
          </xdr:cNvPr>
          <xdr:cNvCxnSpPr/>
        </xdr:nvCxnSpPr>
        <xdr:spPr>
          <a:xfrm flipH="1">
            <a:off x="7160559" y="14929546"/>
            <a:ext cx="1084981" cy="2147166"/>
          </a:xfrm>
          <a:prstGeom prst="straightConnector1">
            <a:avLst/>
          </a:prstGeom>
          <a:ln w="44450">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48" name="直線矢印コネクタ 47">
            <a:extLst>
              <a:ext uri="{FF2B5EF4-FFF2-40B4-BE49-F238E27FC236}">
                <a16:creationId xmlns:a16="http://schemas.microsoft.com/office/drawing/2014/main" id="{80A8B7B1-1437-48BC-A4C6-E28BF09660E4}"/>
              </a:ext>
            </a:extLst>
          </xdr:cNvPr>
          <xdr:cNvCxnSpPr/>
        </xdr:nvCxnSpPr>
        <xdr:spPr>
          <a:xfrm flipH="1">
            <a:off x="8549765" y="14926371"/>
            <a:ext cx="497896" cy="2131291"/>
          </a:xfrm>
          <a:prstGeom prst="straightConnector1">
            <a:avLst/>
          </a:prstGeom>
          <a:ln w="44450">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49" name="直線矢印コネクタ 48">
            <a:extLst>
              <a:ext uri="{FF2B5EF4-FFF2-40B4-BE49-F238E27FC236}">
                <a16:creationId xmlns:a16="http://schemas.microsoft.com/office/drawing/2014/main" id="{F6F6F22F-7CDB-4D66-91B9-8EAC392B836D}"/>
              </a:ext>
            </a:extLst>
          </xdr:cNvPr>
          <xdr:cNvCxnSpPr/>
        </xdr:nvCxnSpPr>
        <xdr:spPr>
          <a:xfrm>
            <a:off x="9701982" y="14912696"/>
            <a:ext cx="508594" cy="2164016"/>
          </a:xfrm>
          <a:prstGeom prst="straightConnector1">
            <a:avLst/>
          </a:prstGeom>
          <a:ln w="44450">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6</xdr:row>
      <xdr:rowOff>108857</xdr:rowOff>
    </xdr:from>
    <xdr:to>
      <xdr:col>1</xdr:col>
      <xdr:colOff>2390775</xdr:colOff>
      <xdr:row>7</xdr:row>
      <xdr:rowOff>272143</xdr:rowOff>
    </xdr:to>
    <xdr:sp macro="" textlink="">
      <xdr:nvSpPr>
        <xdr:cNvPr id="2" name="AutoShape 2" hidden="1">
          <a:extLst>
            <a:ext uri="{FF2B5EF4-FFF2-40B4-BE49-F238E27FC236}">
              <a16:creationId xmlns:a16="http://schemas.microsoft.com/office/drawing/2014/main" id="{00000000-0008-0000-0100-000002000000}"/>
            </a:ext>
          </a:extLst>
        </xdr:cNvPr>
        <xdr:cNvSpPr>
          <a:spLocks noChangeArrowheads="1"/>
        </xdr:cNvSpPr>
      </xdr:nvSpPr>
      <xdr:spPr bwMode="auto">
        <a:xfrm flipH="1">
          <a:off x="276225" y="1337582"/>
          <a:ext cx="1571625" cy="382361"/>
        </a:xfrm>
        <a:prstGeom prst="wedgeRectCallout">
          <a:avLst>
            <a:gd name="adj1" fmla="val -55579"/>
            <a:gd name="adj2" fmla="val 140000"/>
          </a:avLst>
        </a:prstGeom>
        <a:solidFill>
          <a:srgbClr val="FFFF00"/>
        </a:solidFill>
        <a:ln w="9525">
          <a:solidFill>
            <a:srgbClr val="000000"/>
          </a:solidFill>
          <a:miter lim="800000"/>
          <a:headEnd/>
          <a:tailEnd/>
        </a:ln>
      </xdr:spPr>
      <xdr:txBody>
        <a:bodyPr vertOverflow="clip" wrap="square" lIns="27432" tIns="18288" rIns="0" bIns="0" anchor="t" upright="1"/>
        <a:lstStyle/>
        <a:p>
          <a:pPr algn="l" rtl="0">
            <a:lnSpc>
              <a:spcPts val="1400"/>
            </a:lnSpc>
            <a:defRPr sz="1000"/>
          </a:pPr>
          <a:endParaRPr lang="ja-JP" altLang="en-US" sz="1200" b="0" i="0" u="none" strike="noStrike" baseline="0">
            <a:solidFill>
              <a:srgbClr val="000000"/>
            </a:solidFill>
            <a:latin typeface="ＭＳ Ｐゴシック"/>
            <a:ea typeface="ＭＳ Ｐゴシック"/>
          </a:endParaRPr>
        </a:p>
        <a:p>
          <a:pPr algn="l" rtl="0">
            <a:lnSpc>
              <a:spcPts val="1400"/>
            </a:lnSpc>
            <a:defRPr sz="1000"/>
          </a:pPr>
          <a:r>
            <a:rPr lang="ja-JP" altLang="en-US" sz="1200" b="0" i="0" u="none" strike="noStrike" baseline="0">
              <a:solidFill>
                <a:srgbClr val="000000"/>
              </a:solidFill>
              <a:latin typeface="ＭＳ Ｐゴシック"/>
              <a:ea typeface="ＭＳ Ｐゴシック"/>
            </a:rPr>
            <a:t>参加チーム数を記入してください</a:t>
          </a:r>
        </a:p>
      </xdr:txBody>
    </xdr:sp>
    <xdr:clientData/>
  </xdr:twoCellAnchor>
  <xdr:twoCellAnchor>
    <xdr:from>
      <xdr:col>1</xdr:col>
      <xdr:colOff>13607</xdr:colOff>
      <xdr:row>42</xdr:row>
      <xdr:rowOff>54430</xdr:rowOff>
    </xdr:from>
    <xdr:to>
      <xdr:col>2</xdr:col>
      <xdr:colOff>979714</xdr:colOff>
      <xdr:row>42</xdr:row>
      <xdr:rowOff>489857</xdr:rowOff>
    </xdr:to>
    <xdr:sp macro="" textlink="">
      <xdr:nvSpPr>
        <xdr:cNvPr id="3" name="AutoShape 6" hidden="1">
          <a:extLst>
            <a:ext uri="{FF2B5EF4-FFF2-40B4-BE49-F238E27FC236}">
              <a16:creationId xmlns:a16="http://schemas.microsoft.com/office/drawing/2014/main" id="{00000000-0008-0000-0100-000003000000}"/>
            </a:ext>
          </a:extLst>
        </xdr:cNvPr>
        <xdr:cNvSpPr>
          <a:spLocks noChangeArrowheads="1"/>
        </xdr:cNvSpPr>
      </xdr:nvSpPr>
      <xdr:spPr bwMode="auto">
        <a:xfrm>
          <a:off x="289832" y="9388930"/>
          <a:ext cx="2537732" cy="159202"/>
        </a:xfrm>
        <a:prstGeom prst="wedgeRectCallout">
          <a:avLst>
            <a:gd name="adj1" fmla="val -528"/>
            <a:gd name="adj2" fmla="val -89935"/>
          </a:avLst>
        </a:prstGeom>
        <a:solidFill>
          <a:srgbClr val="FFFF00"/>
        </a:solidFill>
        <a:ln w="9525">
          <a:solidFill>
            <a:srgbClr val="000000"/>
          </a:solidFill>
          <a:miter lim="800000"/>
          <a:headEnd/>
          <a:tailEnd/>
        </a:ln>
      </xdr:spPr>
      <xdr:txBody>
        <a:bodyPr vertOverflow="clip" wrap="square" lIns="27432" tIns="18288" rIns="0" bIns="0" anchor="t" upright="1"/>
        <a:lstStyle/>
        <a:p>
          <a:pPr rtl="0"/>
          <a:r>
            <a:rPr lang="ja-JP" altLang="ja-JP" sz="1100" b="0" i="0" baseline="0">
              <a:latin typeface="+mn-lt"/>
              <a:ea typeface="+mn-ea"/>
              <a:cs typeface="+mn-cs"/>
            </a:rPr>
            <a:t>特定の種目に限定されず全般的に引率・同行・視察を行う方（専任外）の人数を記入してください</a:t>
          </a:r>
          <a:endParaRPr lang="ja-JP" altLang="ja-JP"/>
        </a:p>
      </xdr:txBody>
    </xdr:sp>
    <xdr:clientData/>
  </xdr:twoCellAnchor>
  <xdr:twoCellAnchor>
    <xdr:from>
      <xdr:col>1</xdr:col>
      <xdr:colOff>13607</xdr:colOff>
      <xdr:row>44</xdr:row>
      <xdr:rowOff>54430</xdr:rowOff>
    </xdr:from>
    <xdr:to>
      <xdr:col>2</xdr:col>
      <xdr:colOff>979714</xdr:colOff>
      <xdr:row>44</xdr:row>
      <xdr:rowOff>489857</xdr:rowOff>
    </xdr:to>
    <xdr:sp macro="" textlink="">
      <xdr:nvSpPr>
        <xdr:cNvPr id="4" name="AutoShape 6" hidden="1">
          <a:extLst>
            <a:ext uri="{FF2B5EF4-FFF2-40B4-BE49-F238E27FC236}">
              <a16:creationId xmlns:a16="http://schemas.microsoft.com/office/drawing/2014/main" id="{00000000-0008-0000-0100-000004000000}"/>
            </a:ext>
          </a:extLst>
        </xdr:cNvPr>
        <xdr:cNvSpPr>
          <a:spLocks noChangeArrowheads="1"/>
        </xdr:cNvSpPr>
      </xdr:nvSpPr>
      <xdr:spPr bwMode="auto">
        <a:xfrm>
          <a:off x="289832" y="9808030"/>
          <a:ext cx="2537732" cy="159202"/>
        </a:xfrm>
        <a:prstGeom prst="wedgeRectCallout">
          <a:avLst>
            <a:gd name="adj1" fmla="val -528"/>
            <a:gd name="adj2" fmla="val -89935"/>
          </a:avLst>
        </a:prstGeom>
        <a:solidFill>
          <a:srgbClr val="FFFF00"/>
        </a:solidFill>
        <a:ln w="9525">
          <a:solidFill>
            <a:srgbClr val="000000"/>
          </a:solidFill>
          <a:miter lim="800000"/>
          <a:headEnd/>
          <a:tailEnd/>
        </a:ln>
      </xdr:spPr>
      <xdr:txBody>
        <a:bodyPr vertOverflow="clip" wrap="square" lIns="27432" tIns="18288" rIns="0" bIns="0" anchor="t" upright="1"/>
        <a:lstStyle/>
        <a:p>
          <a:pPr rtl="0"/>
          <a:r>
            <a:rPr lang="ja-JP" altLang="ja-JP" sz="1100" b="0" i="0" baseline="0">
              <a:latin typeface="+mn-lt"/>
              <a:ea typeface="+mn-ea"/>
              <a:cs typeface="+mn-cs"/>
            </a:rPr>
            <a:t>特定の種目に限定されず全般的に引率・同行・視察を行う方（専任外）の人数を記入してください</a:t>
          </a:r>
          <a:endParaRPr lang="ja-JP" altLang="ja-JP"/>
        </a:p>
      </xdr:txBody>
    </xdr:sp>
    <xdr:clientData/>
  </xdr:twoCellAnchor>
  <xdr:twoCellAnchor>
    <xdr:from>
      <xdr:col>1</xdr:col>
      <xdr:colOff>13607</xdr:colOff>
      <xdr:row>42</xdr:row>
      <xdr:rowOff>54430</xdr:rowOff>
    </xdr:from>
    <xdr:to>
      <xdr:col>2</xdr:col>
      <xdr:colOff>979714</xdr:colOff>
      <xdr:row>42</xdr:row>
      <xdr:rowOff>489857</xdr:rowOff>
    </xdr:to>
    <xdr:sp macro="" textlink="">
      <xdr:nvSpPr>
        <xdr:cNvPr id="5" name="AutoShape 6" hidden="1">
          <a:extLst>
            <a:ext uri="{FF2B5EF4-FFF2-40B4-BE49-F238E27FC236}">
              <a16:creationId xmlns:a16="http://schemas.microsoft.com/office/drawing/2014/main" id="{00000000-0008-0000-0100-000005000000}"/>
            </a:ext>
          </a:extLst>
        </xdr:cNvPr>
        <xdr:cNvSpPr>
          <a:spLocks noChangeArrowheads="1"/>
        </xdr:cNvSpPr>
      </xdr:nvSpPr>
      <xdr:spPr bwMode="auto">
        <a:xfrm>
          <a:off x="289832" y="9388930"/>
          <a:ext cx="2537732" cy="159202"/>
        </a:xfrm>
        <a:prstGeom prst="wedgeRectCallout">
          <a:avLst>
            <a:gd name="adj1" fmla="val -528"/>
            <a:gd name="adj2" fmla="val -89935"/>
          </a:avLst>
        </a:prstGeom>
        <a:solidFill>
          <a:srgbClr val="FFFF00"/>
        </a:solidFill>
        <a:ln w="9525">
          <a:solidFill>
            <a:srgbClr val="000000"/>
          </a:solidFill>
          <a:miter lim="800000"/>
          <a:headEnd/>
          <a:tailEnd/>
        </a:ln>
      </xdr:spPr>
      <xdr:txBody>
        <a:bodyPr vertOverflow="clip" wrap="square" lIns="27432" tIns="18288" rIns="0" bIns="0" anchor="t" upright="1"/>
        <a:lstStyle/>
        <a:p>
          <a:pPr rtl="0"/>
          <a:r>
            <a:rPr lang="ja-JP" altLang="ja-JP" sz="1100" b="0" i="0" baseline="0">
              <a:latin typeface="+mn-lt"/>
              <a:ea typeface="+mn-ea"/>
              <a:cs typeface="+mn-cs"/>
            </a:rPr>
            <a:t>特定の種目に限定されず全般的に引率・同行・視察を行う方（専任外）の人数を記入してください</a:t>
          </a:r>
          <a:endParaRPr lang="ja-JP" altLang="ja-JP"/>
        </a:p>
      </xdr:txBody>
    </xdr:sp>
    <xdr:clientData/>
  </xdr:twoCellAnchor>
  <xdr:twoCellAnchor>
    <xdr:from>
      <xdr:col>1</xdr:col>
      <xdr:colOff>13607</xdr:colOff>
      <xdr:row>38</xdr:row>
      <xdr:rowOff>54430</xdr:rowOff>
    </xdr:from>
    <xdr:to>
      <xdr:col>2</xdr:col>
      <xdr:colOff>979714</xdr:colOff>
      <xdr:row>38</xdr:row>
      <xdr:rowOff>489857</xdr:rowOff>
    </xdr:to>
    <xdr:sp macro="" textlink="">
      <xdr:nvSpPr>
        <xdr:cNvPr id="6" name="AutoShape 6" hidden="1">
          <a:extLst>
            <a:ext uri="{FF2B5EF4-FFF2-40B4-BE49-F238E27FC236}">
              <a16:creationId xmlns:a16="http://schemas.microsoft.com/office/drawing/2014/main" id="{00000000-0008-0000-0100-000006000000}"/>
            </a:ext>
          </a:extLst>
        </xdr:cNvPr>
        <xdr:cNvSpPr>
          <a:spLocks noChangeArrowheads="1"/>
        </xdr:cNvSpPr>
      </xdr:nvSpPr>
      <xdr:spPr bwMode="auto">
        <a:xfrm>
          <a:off x="289832" y="8550730"/>
          <a:ext cx="2537732" cy="159202"/>
        </a:xfrm>
        <a:prstGeom prst="wedgeRectCallout">
          <a:avLst>
            <a:gd name="adj1" fmla="val -528"/>
            <a:gd name="adj2" fmla="val -89935"/>
          </a:avLst>
        </a:prstGeom>
        <a:solidFill>
          <a:srgbClr val="FFFF00"/>
        </a:solidFill>
        <a:ln w="9525">
          <a:solidFill>
            <a:srgbClr val="000000"/>
          </a:solidFill>
          <a:miter lim="800000"/>
          <a:headEnd/>
          <a:tailEnd/>
        </a:ln>
      </xdr:spPr>
      <xdr:txBody>
        <a:bodyPr vertOverflow="clip" wrap="square" lIns="27432" tIns="18288" rIns="0" bIns="0" anchor="t" upright="1"/>
        <a:lstStyle/>
        <a:p>
          <a:pPr rtl="0"/>
          <a:r>
            <a:rPr lang="ja-JP" altLang="ja-JP" sz="1100" b="0" i="0" baseline="0">
              <a:latin typeface="+mn-lt"/>
              <a:ea typeface="+mn-ea"/>
              <a:cs typeface="+mn-cs"/>
            </a:rPr>
            <a:t>特定の種目に限定されず全般的に引率・同行・視察を行う方（専任外）の人数を記入してください</a:t>
          </a:r>
          <a:endParaRPr lang="ja-JP" altLang="ja-JP"/>
        </a:p>
      </xdr:txBody>
    </xdr:sp>
    <xdr:clientData/>
  </xdr:twoCellAnchor>
  <xdr:twoCellAnchor>
    <xdr:from>
      <xdr:col>1</xdr:col>
      <xdr:colOff>13607</xdr:colOff>
      <xdr:row>44</xdr:row>
      <xdr:rowOff>54430</xdr:rowOff>
    </xdr:from>
    <xdr:to>
      <xdr:col>2</xdr:col>
      <xdr:colOff>979714</xdr:colOff>
      <xdr:row>44</xdr:row>
      <xdr:rowOff>489857</xdr:rowOff>
    </xdr:to>
    <xdr:sp macro="" textlink="">
      <xdr:nvSpPr>
        <xdr:cNvPr id="7" name="AutoShape 6" hidden="1">
          <a:extLst>
            <a:ext uri="{FF2B5EF4-FFF2-40B4-BE49-F238E27FC236}">
              <a16:creationId xmlns:a16="http://schemas.microsoft.com/office/drawing/2014/main" id="{00000000-0008-0000-0100-000007000000}"/>
            </a:ext>
          </a:extLst>
        </xdr:cNvPr>
        <xdr:cNvSpPr>
          <a:spLocks noChangeArrowheads="1"/>
        </xdr:cNvSpPr>
      </xdr:nvSpPr>
      <xdr:spPr bwMode="auto">
        <a:xfrm>
          <a:off x="289832" y="9808030"/>
          <a:ext cx="2537732" cy="159202"/>
        </a:xfrm>
        <a:prstGeom prst="wedgeRectCallout">
          <a:avLst>
            <a:gd name="adj1" fmla="val -528"/>
            <a:gd name="adj2" fmla="val -89935"/>
          </a:avLst>
        </a:prstGeom>
        <a:solidFill>
          <a:srgbClr val="FFFF00"/>
        </a:solidFill>
        <a:ln w="9525">
          <a:solidFill>
            <a:srgbClr val="000000"/>
          </a:solidFill>
          <a:miter lim="800000"/>
          <a:headEnd/>
          <a:tailEnd/>
        </a:ln>
      </xdr:spPr>
      <xdr:txBody>
        <a:bodyPr vertOverflow="clip" wrap="square" lIns="27432" tIns="18288" rIns="0" bIns="0" anchor="t" upright="1"/>
        <a:lstStyle/>
        <a:p>
          <a:pPr rtl="0"/>
          <a:r>
            <a:rPr lang="ja-JP" altLang="ja-JP" sz="1100" b="0" i="0" baseline="0">
              <a:latin typeface="+mn-lt"/>
              <a:ea typeface="+mn-ea"/>
              <a:cs typeface="+mn-cs"/>
            </a:rPr>
            <a:t>特定の種目に限定されず全般的に引率・同行・視察を行う方（専任外）の人数を記入してください</a:t>
          </a:r>
          <a:endParaRPr lang="ja-JP" altLang="ja-JP"/>
        </a:p>
      </xdr:txBody>
    </xdr:sp>
    <xdr:clientData/>
  </xdr:twoCellAnchor>
  <xdr:twoCellAnchor>
    <xdr:from>
      <xdr:col>1</xdr:col>
      <xdr:colOff>13607</xdr:colOff>
      <xdr:row>44</xdr:row>
      <xdr:rowOff>54430</xdr:rowOff>
    </xdr:from>
    <xdr:to>
      <xdr:col>2</xdr:col>
      <xdr:colOff>979714</xdr:colOff>
      <xdr:row>44</xdr:row>
      <xdr:rowOff>489857</xdr:rowOff>
    </xdr:to>
    <xdr:sp macro="" textlink="">
      <xdr:nvSpPr>
        <xdr:cNvPr id="8" name="AutoShape 6" hidden="1">
          <a:extLst>
            <a:ext uri="{FF2B5EF4-FFF2-40B4-BE49-F238E27FC236}">
              <a16:creationId xmlns:a16="http://schemas.microsoft.com/office/drawing/2014/main" id="{00000000-0008-0000-0100-000008000000}"/>
            </a:ext>
          </a:extLst>
        </xdr:cNvPr>
        <xdr:cNvSpPr>
          <a:spLocks noChangeArrowheads="1"/>
        </xdr:cNvSpPr>
      </xdr:nvSpPr>
      <xdr:spPr bwMode="auto">
        <a:xfrm>
          <a:off x="289832" y="9808030"/>
          <a:ext cx="2537732" cy="159202"/>
        </a:xfrm>
        <a:prstGeom prst="wedgeRectCallout">
          <a:avLst>
            <a:gd name="adj1" fmla="val -528"/>
            <a:gd name="adj2" fmla="val -89935"/>
          </a:avLst>
        </a:prstGeom>
        <a:solidFill>
          <a:srgbClr val="FFFF00"/>
        </a:solidFill>
        <a:ln w="9525">
          <a:solidFill>
            <a:srgbClr val="000000"/>
          </a:solidFill>
          <a:miter lim="800000"/>
          <a:headEnd/>
          <a:tailEnd/>
        </a:ln>
      </xdr:spPr>
      <xdr:txBody>
        <a:bodyPr vertOverflow="clip" wrap="square" lIns="27432" tIns="18288" rIns="0" bIns="0" anchor="t" upright="1"/>
        <a:lstStyle/>
        <a:p>
          <a:pPr rtl="0"/>
          <a:r>
            <a:rPr lang="ja-JP" altLang="ja-JP" sz="1100" b="0" i="0" baseline="0">
              <a:latin typeface="+mn-lt"/>
              <a:ea typeface="+mn-ea"/>
              <a:cs typeface="+mn-cs"/>
            </a:rPr>
            <a:t>特定の種目に限定されず全般的に引率・同行・視察を行う方（専任外）の人数を記入してください</a:t>
          </a:r>
          <a:endParaRPr lang="ja-JP" altLang="ja-JP"/>
        </a:p>
      </xdr:txBody>
    </xdr:sp>
    <xdr:clientData/>
  </xdr:twoCellAnchor>
  <xdr:twoCellAnchor>
    <xdr:from>
      <xdr:col>2</xdr:col>
      <xdr:colOff>9525</xdr:colOff>
      <xdr:row>7</xdr:row>
      <xdr:rowOff>247650</xdr:rowOff>
    </xdr:from>
    <xdr:to>
      <xdr:col>26</xdr:col>
      <xdr:colOff>2447925</xdr:colOff>
      <xdr:row>19</xdr:row>
      <xdr:rowOff>142875</xdr:rowOff>
    </xdr:to>
    <xdr:sp macro="" textlink="">
      <xdr:nvSpPr>
        <xdr:cNvPr id="9" name="AutoShape 11" hidden="1">
          <a:extLst>
            <a:ext uri="{FF2B5EF4-FFF2-40B4-BE49-F238E27FC236}">
              <a16:creationId xmlns:a16="http://schemas.microsoft.com/office/drawing/2014/main" id="{00000000-0008-0000-0100-000009000000}"/>
            </a:ext>
          </a:extLst>
        </xdr:cNvPr>
        <xdr:cNvSpPr>
          <a:spLocks noChangeArrowheads="1"/>
        </xdr:cNvSpPr>
      </xdr:nvSpPr>
      <xdr:spPr bwMode="auto">
        <a:xfrm>
          <a:off x="1857375" y="1695450"/>
          <a:ext cx="18411825" cy="2543175"/>
        </a:xfrm>
        <a:prstGeom prst="flowChartAlternateProcess">
          <a:avLst/>
        </a:prstGeom>
        <a:noFill/>
        <a:ln w="57150">
          <a:solidFill>
            <a:srgbClr val="FF0000"/>
          </a:solidFill>
          <a:prstDash val="dashDot"/>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9525</xdr:colOff>
      <xdr:row>20</xdr:row>
      <xdr:rowOff>0</xdr:rowOff>
    </xdr:from>
    <xdr:to>
      <xdr:col>26</xdr:col>
      <xdr:colOff>2419350</xdr:colOff>
      <xdr:row>80</xdr:row>
      <xdr:rowOff>0</xdr:rowOff>
    </xdr:to>
    <xdr:sp macro="" textlink="">
      <xdr:nvSpPr>
        <xdr:cNvPr id="10" name="AutoShape 14" hidden="1">
          <a:extLst>
            <a:ext uri="{FF2B5EF4-FFF2-40B4-BE49-F238E27FC236}">
              <a16:creationId xmlns:a16="http://schemas.microsoft.com/office/drawing/2014/main" id="{00000000-0008-0000-0100-00000A000000}"/>
            </a:ext>
          </a:extLst>
        </xdr:cNvPr>
        <xdr:cNvSpPr>
          <a:spLocks noChangeArrowheads="1"/>
        </xdr:cNvSpPr>
      </xdr:nvSpPr>
      <xdr:spPr bwMode="auto">
        <a:xfrm>
          <a:off x="1857375" y="4305300"/>
          <a:ext cx="18383250" cy="10477500"/>
        </a:xfrm>
        <a:custGeom>
          <a:avLst/>
          <a:gdLst>
            <a:gd name="T0" fmla="*/ 0 w 22288500"/>
            <a:gd name="T1" fmla="*/ 0 h 32262536"/>
            <a:gd name="T2" fmla="*/ 1 w 22288500"/>
            <a:gd name="T3" fmla="*/ 0 h 32262536"/>
            <a:gd name="T4" fmla="*/ 2 w 22288500"/>
            <a:gd name="T5" fmla="*/ 0 h 32262536"/>
            <a:gd name="T6" fmla="*/ 8 w 22288500"/>
            <a:gd name="T7" fmla="*/ 0 h 32262536"/>
            <a:gd name="T8" fmla="*/ 9 w 22288500"/>
            <a:gd name="T9" fmla="*/ 0 h 32262536"/>
            <a:gd name="T10" fmla="*/ 10 w 22288500"/>
            <a:gd name="T11" fmla="*/ 0 h 32262536"/>
            <a:gd name="T12" fmla="*/ 10 w 22288500"/>
            <a:gd name="T13" fmla="*/ 0 h 32262536"/>
            <a:gd name="T14" fmla="*/ 9 w 22288500"/>
            <a:gd name="T15" fmla="*/ 0 h 32262536"/>
            <a:gd name="T16" fmla="*/ 8 w 22288500"/>
            <a:gd name="T17" fmla="*/ 0 h 32262536"/>
            <a:gd name="T18" fmla="*/ 2 w 22288500"/>
            <a:gd name="T19" fmla="*/ 0 h 32262536"/>
            <a:gd name="T20" fmla="*/ 1 w 22288500"/>
            <a:gd name="T21" fmla="*/ 0 h 32262536"/>
            <a:gd name="T22" fmla="*/ 1 w 22288500"/>
            <a:gd name="T23" fmla="*/ 0 h 32262536"/>
            <a:gd name="T24" fmla="*/ 0 w 22288500"/>
            <a:gd name="T25" fmla="*/ 0 h 32262536"/>
            <a:gd name="T26" fmla="*/ 0 60000 65536"/>
            <a:gd name="T27" fmla="*/ 0 60000 65536"/>
            <a:gd name="T28" fmla="*/ 0 60000 65536"/>
            <a:gd name="T29" fmla="*/ 0 60000 65536"/>
            <a:gd name="T30" fmla="*/ 0 60000 65536"/>
            <a:gd name="T31" fmla="*/ 0 60000 65536"/>
            <a:gd name="T32" fmla="*/ 0 60000 65536"/>
            <a:gd name="T33" fmla="*/ 0 60000 65536"/>
            <a:gd name="T34" fmla="*/ 0 60000 65536"/>
            <a:gd name="T35" fmla="*/ 0 60000 65536"/>
            <a:gd name="T36" fmla="*/ 0 60000 65536"/>
            <a:gd name="T37" fmla="*/ 0 60000 65536"/>
            <a:gd name="T38" fmla="*/ 0 60000 65536"/>
            <a:gd name="T39" fmla="*/ 0 w 22288500"/>
            <a:gd name="T40" fmla="*/ 0 h 32262536"/>
            <a:gd name="T41" fmla="*/ 22288500 w 22288500"/>
            <a:gd name="T42" fmla="*/ 32262536 h 32262536"/>
          </a:gdLst>
          <a:ahLst/>
          <a:cxnLst>
            <a:cxn ang="T26">
              <a:pos x="T0" y="T1"/>
            </a:cxn>
            <a:cxn ang="T27">
              <a:pos x="T2" y="T3"/>
            </a:cxn>
            <a:cxn ang="T28">
              <a:pos x="T4" y="T5"/>
            </a:cxn>
            <a:cxn ang="T29">
              <a:pos x="T6" y="T7"/>
            </a:cxn>
            <a:cxn ang="T30">
              <a:pos x="T8" y="T9"/>
            </a:cxn>
            <a:cxn ang="T31">
              <a:pos x="T10" y="T11"/>
            </a:cxn>
            <a:cxn ang="T32">
              <a:pos x="T12" y="T13"/>
            </a:cxn>
            <a:cxn ang="T33">
              <a:pos x="T14" y="T15"/>
            </a:cxn>
            <a:cxn ang="T34">
              <a:pos x="T16" y="T17"/>
            </a:cxn>
            <a:cxn ang="T35">
              <a:pos x="T18" y="T19"/>
            </a:cxn>
            <a:cxn ang="T36">
              <a:pos x="T20" y="T21"/>
            </a:cxn>
            <a:cxn ang="T37">
              <a:pos x="T22" y="T23"/>
            </a:cxn>
            <a:cxn ang="T38">
              <a:pos x="T24" y="T25"/>
            </a:cxn>
          </a:cxnLst>
          <a:rect l="T39" t="T40" r="T41" b="T42"/>
          <a:pathLst>
            <a:path w="22288500" h="32262536">
              <a:moveTo>
                <a:pt x="0" y="3714751"/>
              </a:moveTo>
              <a:cubicBezTo>
                <a:pt x="1" y="2729537"/>
                <a:pt x="391377" y="1784676"/>
                <a:pt x="1088029" y="1088026"/>
              </a:cubicBezTo>
              <a:cubicBezTo>
                <a:pt x="1784681" y="391376"/>
                <a:pt x="2729544" y="3"/>
                <a:pt x="3714757" y="4"/>
              </a:cubicBezTo>
              <a:lnTo>
                <a:pt x="18573749" y="0"/>
              </a:lnTo>
              <a:cubicBezTo>
                <a:pt x="19558963" y="1"/>
                <a:pt x="20503824" y="391377"/>
                <a:pt x="21200474" y="1088029"/>
              </a:cubicBezTo>
              <a:cubicBezTo>
                <a:pt x="21897124" y="1784681"/>
                <a:pt x="22288497" y="2729544"/>
                <a:pt x="22288496" y="3714757"/>
              </a:cubicBezTo>
              <a:cubicBezTo>
                <a:pt x="22288497" y="11992433"/>
                <a:pt x="22288499" y="20270109"/>
                <a:pt x="22288500" y="28547785"/>
              </a:cubicBezTo>
              <a:cubicBezTo>
                <a:pt x="22288500" y="29532999"/>
                <a:pt x="21897125" y="30477860"/>
                <a:pt x="21200474" y="31174511"/>
              </a:cubicBezTo>
              <a:cubicBezTo>
                <a:pt x="20503823" y="31871162"/>
                <a:pt x="19558961" y="32262536"/>
                <a:pt x="18573747" y="32262536"/>
              </a:cubicBezTo>
              <a:lnTo>
                <a:pt x="3714751" y="32262536"/>
              </a:lnTo>
              <a:cubicBezTo>
                <a:pt x="2729537" y="32262535"/>
                <a:pt x="1784676" y="31871160"/>
                <a:pt x="1088025" y="31174508"/>
              </a:cubicBezTo>
              <a:cubicBezTo>
                <a:pt x="391374" y="30477856"/>
                <a:pt x="1" y="29532994"/>
                <a:pt x="2" y="28547780"/>
              </a:cubicBezTo>
              <a:cubicBezTo>
                <a:pt x="1" y="20270104"/>
                <a:pt x="1" y="11992427"/>
                <a:pt x="0" y="3714751"/>
              </a:cubicBezTo>
              <a:close/>
            </a:path>
          </a:pathLst>
        </a:custGeom>
        <a:noFill/>
        <a:ln w="57150">
          <a:solidFill>
            <a:srgbClr val="002060"/>
          </a:solidFill>
          <a:prstDash val="lgDash"/>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136071</xdr:colOff>
      <xdr:row>20</xdr:row>
      <xdr:rowOff>68036</xdr:rowOff>
    </xdr:from>
    <xdr:to>
      <xdr:col>3</xdr:col>
      <xdr:colOff>285750</xdr:colOff>
      <xdr:row>80</xdr:row>
      <xdr:rowOff>0</xdr:rowOff>
    </xdr:to>
    <xdr:sp macro="" textlink="">
      <xdr:nvSpPr>
        <xdr:cNvPr id="11" name="右中かっこ 10" hidden="1">
          <a:extLst>
            <a:ext uri="{FF2B5EF4-FFF2-40B4-BE49-F238E27FC236}">
              <a16:creationId xmlns:a16="http://schemas.microsoft.com/office/drawing/2014/main" id="{00000000-0008-0000-0100-00000B000000}"/>
            </a:ext>
          </a:extLst>
        </xdr:cNvPr>
        <xdr:cNvSpPr/>
      </xdr:nvSpPr>
      <xdr:spPr>
        <a:xfrm>
          <a:off x="1983921" y="4373336"/>
          <a:ext cx="1264104" cy="10409464"/>
        </a:xfrm>
        <a:prstGeom prst="rightBrace">
          <a:avLst>
            <a:gd name="adj1" fmla="val 8333"/>
            <a:gd name="adj2" fmla="val 50000"/>
          </a:avLst>
        </a:prstGeom>
        <a:ln w="285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3</xdr:col>
      <xdr:colOff>421821</xdr:colOff>
      <xdr:row>44</xdr:row>
      <xdr:rowOff>149679</xdr:rowOff>
    </xdr:from>
    <xdr:to>
      <xdr:col>4</xdr:col>
      <xdr:colOff>0</xdr:colOff>
      <xdr:row>50</xdr:row>
      <xdr:rowOff>27215</xdr:rowOff>
    </xdr:to>
    <xdr:sp macro="" textlink="">
      <xdr:nvSpPr>
        <xdr:cNvPr id="12" name="テキスト ボックス 11" hidden="1">
          <a:extLst>
            <a:ext uri="{FF2B5EF4-FFF2-40B4-BE49-F238E27FC236}">
              <a16:creationId xmlns:a16="http://schemas.microsoft.com/office/drawing/2014/main" id="{00000000-0008-0000-0100-00000C000000}"/>
            </a:ext>
          </a:extLst>
        </xdr:cNvPr>
        <xdr:cNvSpPr txBox="1"/>
      </xdr:nvSpPr>
      <xdr:spPr>
        <a:xfrm>
          <a:off x="3384096" y="9903279"/>
          <a:ext cx="464004" cy="1134836"/>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nSpc>
              <a:spcPts val="2000"/>
            </a:lnSpc>
          </a:pPr>
          <a:r>
            <a:rPr kumimoji="1" lang="ja-JP" altLang="en-US" sz="1800"/>
            <a:t>行程が複数ある場合は，行を挿入してください</a:t>
          </a:r>
        </a:p>
      </xdr:txBody>
    </xdr:sp>
    <xdr:clientData/>
  </xdr:twoCellAnchor>
  <xdr:twoCellAnchor>
    <xdr:from>
      <xdr:col>3</xdr:col>
      <xdr:colOff>180975</xdr:colOff>
      <xdr:row>80</xdr:row>
      <xdr:rowOff>9525</xdr:rowOff>
    </xdr:from>
    <xdr:to>
      <xdr:col>4</xdr:col>
      <xdr:colOff>0</xdr:colOff>
      <xdr:row>81</xdr:row>
      <xdr:rowOff>0</xdr:rowOff>
    </xdr:to>
    <xdr:sp macro="" textlink="">
      <xdr:nvSpPr>
        <xdr:cNvPr id="13" name="AutoShape 34" hidden="1">
          <a:extLst>
            <a:ext uri="{FF2B5EF4-FFF2-40B4-BE49-F238E27FC236}">
              <a16:creationId xmlns:a16="http://schemas.microsoft.com/office/drawing/2014/main" id="{00000000-0008-0000-0100-00000D000000}"/>
            </a:ext>
          </a:extLst>
        </xdr:cNvPr>
        <xdr:cNvSpPr>
          <a:spLocks noChangeArrowheads="1"/>
        </xdr:cNvSpPr>
      </xdr:nvSpPr>
      <xdr:spPr bwMode="auto">
        <a:xfrm>
          <a:off x="3143250" y="14792325"/>
          <a:ext cx="704850" cy="257175"/>
        </a:xfrm>
        <a:prstGeom prst="roundRect">
          <a:avLst>
            <a:gd name="adj" fmla="val 16667"/>
          </a:avLst>
        </a:prstGeom>
        <a:noFill/>
        <a:ln w="38100">
          <a:solidFill>
            <a:srgbClr val="339966"/>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1115785</xdr:colOff>
      <xdr:row>3</xdr:row>
      <xdr:rowOff>0</xdr:rowOff>
    </xdr:from>
    <xdr:to>
      <xdr:col>26</xdr:col>
      <xdr:colOff>2462892</xdr:colOff>
      <xdr:row>3</xdr:row>
      <xdr:rowOff>136071</xdr:rowOff>
    </xdr:to>
    <xdr:sp macro="" textlink="">
      <xdr:nvSpPr>
        <xdr:cNvPr id="14" name="テキスト ボックス 13" hidden="1">
          <a:extLst>
            <a:ext uri="{FF2B5EF4-FFF2-40B4-BE49-F238E27FC236}">
              <a16:creationId xmlns:a16="http://schemas.microsoft.com/office/drawing/2014/main" id="{00000000-0008-0000-0100-00000E000000}"/>
            </a:ext>
          </a:extLst>
        </xdr:cNvPr>
        <xdr:cNvSpPr txBox="1"/>
      </xdr:nvSpPr>
      <xdr:spPr>
        <a:xfrm>
          <a:off x="18937060" y="561975"/>
          <a:ext cx="1347107" cy="136071"/>
        </a:xfrm>
        <a:prstGeom prst="rect">
          <a:avLst/>
        </a:prstGeom>
        <a:solidFill>
          <a:srgbClr val="FFC000"/>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2400"/>
            <a:t>記入例</a:t>
          </a:r>
        </a:p>
      </xdr:txBody>
    </xdr:sp>
    <xdr:clientData/>
  </xdr:twoCellAnchor>
  <xdr:twoCellAnchor>
    <xdr:from>
      <xdr:col>26</xdr:col>
      <xdr:colOff>0</xdr:colOff>
      <xdr:row>16</xdr:row>
      <xdr:rowOff>40822</xdr:rowOff>
    </xdr:from>
    <xdr:to>
      <xdr:col>26</xdr:col>
      <xdr:colOff>800101</xdr:colOff>
      <xdr:row>19</xdr:row>
      <xdr:rowOff>81644</xdr:rowOff>
    </xdr:to>
    <xdr:sp macro="" textlink="">
      <xdr:nvSpPr>
        <xdr:cNvPr id="15" name="AutoShape 38" hidden="1">
          <a:extLst>
            <a:ext uri="{FF2B5EF4-FFF2-40B4-BE49-F238E27FC236}">
              <a16:creationId xmlns:a16="http://schemas.microsoft.com/office/drawing/2014/main" id="{00000000-0008-0000-0100-00000F000000}"/>
            </a:ext>
          </a:extLst>
        </xdr:cNvPr>
        <xdr:cNvSpPr>
          <a:spLocks noChangeArrowheads="1"/>
        </xdr:cNvSpPr>
      </xdr:nvSpPr>
      <xdr:spPr bwMode="auto">
        <a:xfrm>
          <a:off x="17821275" y="3507922"/>
          <a:ext cx="800101" cy="669472"/>
        </a:xfrm>
        <a:prstGeom prst="wedgeRectCallout">
          <a:avLst>
            <a:gd name="adj1" fmla="val -48605"/>
            <a:gd name="adj2" fmla="val -71325"/>
          </a:avLst>
        </a:prstGeom>
        <a:solidFill>
          <a:srgbClr val="FFFF00"/>
        </a:solidFill>
        <a:ln w="9525">
          <a:solidFill>
            <a:srgbClr val="000000"/>
          </a:solidFill>
          <a:miter lim="800000"/>
          <a:headEnd/>
          <a:tailEnd/>
        </a:ln>
      </xdr:spPr>
      <xdr:txBody>
        <a:bodyPr vertOverflow="clip" wrap="square" lIns="27432" tIns="18288" rIns="0" bIns="0" anchor="t" upright="1"/>
        <a:lstStyle/>
        <a:p>
          <a:pPr algn="l" rtl="0">
            <a:lnSpc>
              <a:spcPts val="1300"/>
            </a:lnSpc>
            <a:defRPr sz="1000"/>
          </a:pPr>
          <a:endParaRPr lang="ja-JP" altLang="en-US" sz="1100" b="0" i="0" u="none" strike="noStrike" baseline="0">
            <a:solidFill>
              <a:srgbClr val="000000"/>
            </a:solidFill>
            <a:latin typeface="ＭＳ Ｐゴシック"/>
            <a:ea typeface="ＭＳ Ｐゴシック"/>
          </a:endParaRPr>
        </a:p>
        <a:p>
          <a:pPr algn="l" rtl="0">
            <a:lnSpc>
              <a:spcPts val="1400"/>
            </a:lnSpc>
            <a:defRPr sz="1000"/>
          </a:pPr>
          <a:r>
            <a:rPr lang="ja-JP" altLang="en-US" sz="1200" b="0" i="0" u="none" strike="noStrike" baseline="0">
              <a:solidFill>
                <a:srgbClr val="000000"/>
              </a:solidFill>
              <a:latin typeface="ＭＳ Ｐゴシック"/>
              <a:ea typeface="ＭＳ Ｐゴシック"/>
            </a:rPr>
            <a:t>運賃割引証の希望枚数を記入してください（数字のみ。枚は入力不要です）</a:t>
          </a:r>
        </a:p>
      </xdr:txBody>
    </xdr:sp>
    <xdr:clientData/>
  </xdr:twoCellAnchor>
  <xdr:twoCellAnchor>
    <xdr:from>
      <xdr:col>3</xdr:col>
      <xdr:colOff>326571</xdr:colOff>
      <xdr:row>64</xdr:row>
      <xdr:rowOff>95249</xdr:rowOff>
    </xdr:from>
    <xdr:to>
      <xdr:col>4</xdr:col>
      <xdr:colOff>0</xdr:colOff>
      <xdr:row>66</xdr:row>
      <xdr:rowOff>0</xdr:rowOff>
    </xdr:to>
    <xdr:sp macro="" textlink="">
      <xdr:nvSpPr>
        <xdr:cNvPr id="16" name="AutoShape 14" hidden="1">
          <a:extLst>
            <a:ext uri="{FF2B5EF4-FFF2-40B4-BE49-F238E27FC236}">
              <a16:creationId xmlns:a16="http://schemas.microsoft.com/office/drawing/2014/main" id="{00000000-0008-0000-0100-000010000000}"/>
            </a:ext>
          </a:extLst>
        </xdr:cNvPr>
        <xdr:cNvSpPr>
          <a:spLocks noChangeArrowheads="1"/>
        </xdr:cNvSpPr>
      </xdr:nvSpPr>
      <xdr:spPr bwMode="auto">
        <a:xfrm>
          <a:off x="3288846" y="14039849"/>
          <a:ext cx="559254" cy="323851"/>
        </a:xfrm>
        <a:prstGeom prst="wedgeRectCallout">
          <a:avLst>
            <a:gd name="adj1" fmla="val -33678"/>
            <a:gd name="adj2" fmla="val 431708"/>
          </a:avLst>
        </a:prstGeom>
        <a:solidFill>
          <a:srgbClr val="FFFF00"/>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200" b="0" i="0" u="none" strike="noStrike" baseline="0">
              <a:solidFill>
                <a:srgbClr val="000000"/>
              </a:solidFill>
              <a:latin typeface="ＭＳ Ｐゴシック"/>
              <a:ea typeface="ＭＳ Ｐゴシック"/>
            </a:rPr>
            <a:t>様式１，様式４の合計人数と一致することを確認してください</a:t>
          </a:r>
        </a:p>
      </xdr:txBody>
    </xdr:sp>
    <xdr:clientData/>
  </xdr:twoCellAnchor>
  <xdr:twoCellAnchor>
    <xdr:from>
      <xdr:col>1</xdr:col>
      <xdr:colOff>27213</xdr:colOff>
      <xdr:row>78</xdr:row>
      <xdr:rowOff>68036</xdr:rowOff>
    </xdr:from>
    <xdr:to>
      <xdr:col>2</xdr:col>
      <xdr:colOff>291192</xdr:colOff>
      <xdr:row>80</xdr:row>
      <xdr:rowOff>0</xdr:rowOff>
    </xdr:to>
    <xdr:sp macro="" textlink="">
      <xdr:nvSpPr>
        <xdr:cNvPr id="17" name="AutoShape 30" hidden="1">
          <a:extLst>
            <a:ext uri="{FF2B5EF4-FFF2-40B4-BE49-F238E27FC236}">
              <a16:creationId xmlns:a16="http://schemas.microsoft.com/office/drawing/2014/main" id="{00000000-0008-0000-0100-000011000000}"/>
            </a:ext>
          </a:extLst>
        </xdr:cNvPr>
        <xdr:cNvSpPr>
          <a:spLocks noChangeArrowheads="1"/>
        </xdr:cNvSpPr>
      </xdr:nvSpPr>
      <xdr:spPr bwMode="auto">
        <a:xfrm>
          <a:off x="303438" y="14431736"/>
          <a:ext cx="1835604" cy="351064"/>
        </a:xfrm>
        <a:prstGeom prst="wedgeRectCallout">
          <a:avLst>
            <a:gd name="adj1" fmla="val 47252"/>
            <a:gd name="adj2" fmla="val 133784"/>
          </a:avLst>
        </a:prstGeom>
        <a:solidFill>
          <a:srgbClr val="FFFF00"/>
        </a:solidFill>
        <a:ln w="9525">
          <a:solidFill>
            <a:srgbClr val="000000"/>
          </a:solidFill>
          <a:miter lim="800000"/>
          <a:headEnd/>
          <a:tailEnd/>
        </a:ln>
      </xdr:spPr>
      <xdr:txBody>
        <a:bodyPr vertOverflow="clip" wrap="square" lIns="27432" tIns="18288" rIns="0" bIns="0" anchor="t" upright="1"/>
        <a:lstStyle/>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r>
            <a:rPr lang="ja-JP" altLang="en-US" sz="1400" b="0" i="0" u="none" strike="noStrike" baseline="0">
              <a:solidFill>
                <a:srgbClr val="000000"/>
              </a:solidFill>
              <a:latin typeface="ＭＳ Ｐゴシック"/>
              <a:ea typeface="ＭＳ Ｐゴシック"/>
            </a:rPr>
            <a:t>様式１，様式４の合計人数と一致することを確認してください</a:t>
          </a:r>
        </a:p>
      </xdr:txBody>
    </xdr:sp>
    <xdr:clientData/>
  </xdr:twoCellAnchor>
  <xdr:twoCellAnchor>
    <xdr:from>
      <xdr:col>25</xdr:col>
      <xdr:colOff>0</xdr:colOff>
      <xdr:row>20</xdr:row>
      <xdr:rowOff>68036</xdr:rowOff>
    </xdr:from>
    <xdr:to>
      <xdr:col>26</xdr:col>
      <xdr:colOff>0</xdr:colOff>
      <xdr:row>80</xdr:row>
      <xdr:rowOff>0</xdr:rowOff>
    </xdr:to>
    <xdr:sp macro="" textlink="">
      <xdr:nvSpPr>
        <xdr:cNvPr id="20" name="右中かっこ 19" hidden="1">
          <a:extLst>
            <a:ext uri="{FF2B5EF4-FFF2-40B4-BE49-F238E27FC236}">
              <a16:creationId xmlns:a16="http://schemas.microsoft.com/office/drawing/2014/main" id="{00000000-0008-0000-0100-000014000000}"/>
            </a:ext>
          </a:extLst>
        </xdr:cNvPr>
        <xdr:cNvSpPr/>
      </xdr:nvSpPr>
      <xdr:spPr>
        <a:xfrm>
          <a:off x="8603796" y="4373336"/>
          <a:ext cx="2273754" cy="10409464"/>
        </a:xfrm>
        <a:prstGeom prst="rightBrace">
          <a:avLst>
            <a:gd name="adj1" fmla="val 8333"/>
            <a:gd name="adj2" fmla="val 50000"/>
          </a:avLst>
        </a:prstGeom>
        <a:ln w="285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20</xdr:col>
      <xdr:colOff>136071</xdr:colOff>
      <xdr:row>20</xdr:row>
      <xdr:rowOff>68036</xdr:rowOff>
    </xdr:from>
    <xdr:to>
      <xdr:col>23</xdr:col>
      <xdr:colOff>0</xdr:colOff>
      <xdr:row>80</xdr:row>
      <xdr:rowOff>0</xdr:rowOff>
    </xdr:to>
    <xdr:sp macro="" textlink="">
      <xdr:nvSpPr>
        <xdr:cNvPr id="24" name="右中かっこ 23" hidden="1">
          <a:extLst>
            <a:ext uri="{FF2B5EF4-FFF2-40B4-BE49-F238E27FC236}">
              <a16:creationId xmlns:a16="http://schemas.microsoft.com/office/drawing/2014/main" id="{00000000-0008-0000-0100-000018000000}"/>
            </a:ext>
          </a:extLst>
        </xdr:cNvPr>
        <xdr:cNvSpPr/>
      </xdr:nvSpPr>
      <xdr:spPr>
        <a:xfrm>
          <a:off x="11908971" y="4373336"/>
          <a:ext cx="3550104" cy="10409464"/>
        </a:xfrm>
        <a:prstGeom prst="rightBrace">
          <a:avLst>
            <a:gd name="adj1" fmla="val 8333"/>
            <a:gd name="adj2" fmla="val 50000"/>
          </a:avLst>
        </a:prstGeom>
        <a:ln w="285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23</xdr:col>
      <xdr:colOff>180975</xdr:colOff>
      <xdr:row>80</xdr:row>
      <xdr:rowOff>9525</xdr:rowOff>
    </xdr:from>
    <xdr:to>
      <xdr:col>24</xdr:col>
      <xdr:colOff>0</xdr:colOff>
      <xdr:row>81</xdr:row>
      <xdr:rowOff>0</xdr:rowOff>
    </xdr:to>
    <xdr:sp macro="" textlink="">
      <xdr:nvSpPr>
        <xdr:cNvPr id="21" name="AutoShape 34" hidden="1">
          <a:extLst>
            <a:ext uri="{FF2B5EF4-FFF2-40B4-BE49-F238E27FC236}">
              <a16:creationId xmlns:a16="http://schemas.microsoft.com/office/drawing/2014/main" id="{00000000-0008-0000-0100-000015000000}"/>
            </a:ext>
          </a:extLst>
        </xdr:cNvPr>
        <xdr:cNvSpPr>
          <a:spLocks noChangeArrowheads="1"/>
        </xdr:cNvSpPr>
      </xdr:nvSpPr>
      <xdr:spPr bwMode="auto">
        <a:xfrm>
          <a:off x="2990850" y="20221575"/>
          <a:ext cx="400050" cy="457200"/>
        </a:xfrm>
        <a:prstGeom prst="roundRect">
          <a:avLst>
            <a:gd name="adj" fmla="val 16667"/>
          </a:avLst>
        </a:prstGeom>
        <a:noFill/>
        <a:ln w="38100">
          <a:solidFill>
            <a:srgbClr val="339966"/>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964407</xdr:colOff>
      <xdr:row>80</xdr:row>
      <xdr:rowOff>38100</xdr:rowOff>
    </xdr:from>
    <xdr:to>
      <xdr:col>4</xdr:col>
      <xdr:colOff>59532</xdr:colOff>
      <xdr:row>80</xdr:row>
      <xdr:rowOff>428625</xdr:rowOff>
    </xdr:to>
    <xdr:sp macro="" textlink="">
      <xdr:nvSpPr>
        <xdr:cNvPr id="23" name="Rectangle 115">
          <a:extLst>
            <a:ext uri="{FF2B5EF4-FFF2-40B4-BE49-F238E27FC236}">
              <a16:creationId xmlns:a16="http://schemas.microsoft.com/office/drawing/2014/main" id="{00000000-0008-0000-0100-000017000000}"/>
            </a:ext>
          </a:extLst>
        </xdr:cNvPr>
        <xdr:cNvSpPr>
          <a:spLocks noChangeArrowheads="1"/>
        </xdr:cNvSpPr>
      </xdr:nvSpPr>
      <xdr:spPr bwMode="auto">
        <a:xfrm>
          <a:off x="2738438" y="20397788"/>
          <a:ext cx="714375" cy="390525"/>
        </a:xfrm>
        <a:prstGeom prst="rect">
          <a:avLst/>
        </a:prstGeom>
        <a:noFill/>
        <a:ln w="38100">
          <a:solidFill>
            <a:srgbClr xmlns:mc="http://schemas.openxmlformats.org/markup-compatibility/2006" xmlns:a14="http://schemas.microsoft.com/office/drawing/2010/main" val="FF0000" mc:Ignorable="a14" a14:legacySpreadsheetColorIndex="10"/>
          </a:solidFill>
          <a:prstDash val="lgDash"/>
          <a:miter lim="800000"/>
          <a:headEnd/>
          <a:tailEnd/>
        </a:ln>
        <a:extLst>
          <a:ext uri="{909E8E84-426E-40DD-AFC4-6F175D3DCCD1}">
            <a14:hiddenFill xmlns:a14="http://schemas.microsoft.com/office/drawing/2010/main">
              <a:solidFill>
                <a:srgbClr xmlns:mc="http://schemas.openxmlformats.org/markup-compatibility/2006" val="CCFFFF" mc:Ignorable="a14" a14:legacySpreadsheetColorIndex="41"/>
              </a:solidFill>
            </a14:hiddenFill>
          </a:ext>
        </a:extLst>
      </xdr:spPr>
    </xdr:sp>
    <xdr:clientData/>
  </xdr:twoCellAnchor>
  <xdr:twoCellAnchor>
    <xdr:from>
      <xdr:col>25</xdr:col>
      <xdr:colOff>702469</xdr:colOff>
      <xdr:row>1</xdr:row>
      <xdr:rowOff>0</xdr:rowOff>
    </xdr:from>
    <xdr:to>
      <xdr:col>26</xdr:col>
      <xdr:colOff>1371602</xdr:colOff>
      <xdr:row>3</xdr:row>
      <xdr:rowOff>11906</xdr:rowOff>
    </xdr:to>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29410819" y="76200"/>
          <a:ext cx="1783558" cy="478631"/>
        </a:xfrm>
        <a:prstGeom prst="rect">
          <a:avLst/>
        </a:prstGeom>
        <a:ln/>
      </xdr:spPr>
      <xdr:style>
        <a:lnRef idx="2">
          <a:schemeClr val="dk1"/>
        </a:lnRef>
        <a:fillRef idx="1">
          <a:schemeClr val="lt1"/>
        </a:fillRef>
        <a:effectRef idx="0">
          <a:schemeClr val="dk1"/>
        </a:effectRef>
        <a:fontRef idx="minor">
          <a:schemeClr val="dk1"/>
        </a:fontRef>
      </xdr:style>
      <xdr:txBody>
        <a:bodyPr vertOverflow="clip" wrap="square" rtlCol="0" anchor="ctr"/>
        <a:lstStyle/>
        <a:p>
          <a:pPr algn="ctr"/>
          <a:r>
            <a:rPr kumimoji="1" lang="ja-JP" altLang="en-US" sz="2400" b="0"/>
            <a:t>様式２－１</a:t>
          </a:r>
          <a:endParaRPr kumimoji="1" lang="ja-JP" altLang="en-US" sz="1050" b="0"/>
        </a:p>
      </xdr:txBody>
    </xdr:sp>
    <xdr:clientData/>
  </xdr:twoCellAnchor>
  <xdr:twoCellAnchor>
    <xdr:from>
      <xdr:col>3</xdr:col>
      <xdr:colOff>326571</xdr:colOff>
      <xdr:row>68</xdr:row>
      <xdr:rowOff>95249</xdr:rowOff>
    </xdr:from>
    <xdr:to>
      <xdr:col>4</xdr:col>
      <xdr:colOff>0</xdr:colOff>
      <xdr:row>70</xdr:row>
      <xdr:rowOff>0</xdr:rowOff>
    </xdr:to>
    <xdr:sp macro="" textlink="">
      <xdr:nvSpPr>
        <xdr:cNvPr id="26" name="AutoShape 14" hidden="1">
          <a:extLst>
            <a:ext uri="{FF2B5EF4-FFF2-40B4-BE49-F238E27FC236}">
              <a16:creationId xmlns:a16="http://schemas.microsoft.com/office/drawing/2014/main" id="{00000000-0008-0000-0100-00001A000000}"/>
            </a:ext>
          </a:extLst>
        </xdr:cNvPr>
        <xdr:cNvSpPr>
          <a:spLocks noChangeArrowheads="1"/>
        </xdr:cNvSpPr>
      </xdr:nvSpPr>
      <xdr:spPr bwMode="auto">
        <a:xfrm>
          <a:off x="3143250" y="19403785"/>
          <a:ext cx="258536" cy="503465"/>
        </a:xfrm>
        <a:prstGeom prst="wedgeRectCallout">
          <a:avLst>
            <a:gd name="adj1" fmla="val -33678"/>
            <a:gd name="adj2" fmla="val 431708"/>
          </a:avLst>
        </a:prstGeom>
        <a:solidFill>
          <a:srgbClr val="FFFF00"/>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200" b="0" i="0" u="none" strike="noStrike" baseline="0">
              <a:solidFill>
                <a:srgbClr val="000000"/>
              </a:solidFill>
              <a:latin typeface="ＭＳ Ｐゴシック"/>
              <a:ea typeface="ＭＳ Ｐゴシック"/>
            </a:rPr>
            <a:t>様式１，様式４の合計人数と一致することを確認してください</a:t>
          </a:r>
        </a:p>
      </xdr:txBody>
    </xdr:sp>
    <xdr:clientData/>
  </xdr:twoCellAnchor>
  <xdr:twoCellAnchor>
    <xdr:from>
      <xdr:col>24</xdr:col>
      <xdr:colOff>136071</xdr:colOff>
      <xdr:row>20</xdr:row>
      <xdr:rowOff>68036</xdr:rowOff>
    </xdr:from>
    <xdr:to>
      <xdr:col>25</xdr:col>
      <xdr:colOff>0</xdr:colOff>
      <xdr:row>80</xdr:row>
      <xdr:rowOff>0</xdr:rowOff>
    </xdr:to>
    <xdr:sp macro="" textlink="">
      <xdr:nvSpPr>
        <xdr:cNvPr id="27" name="右中かっこ 26" hidden="1">
          <a:extLst>
            <a:ext uri="{FF2B5EF4-FFF2-40B4-BE49-F238E27FC236}">
              <a16:creationId xmlns:a16="http://schemas.microsoft.com/office/drawing/2014/main" id="{00000000-0008-0000-0100-00001B000000}"/>
            </a:ext>
          </a:extLst>
        </xdr:cNvPr>
        <xdr:cNvSpPr/>
      </xdr:nvSpPr>
      <xdr:spPr>
        <a:xfrm>
          <a:off x="27769777" y="5491683"/>
          <a:ext cx="2082694" cy="15665023"/>
        </a:xfrm>
        <a:prstGeom prst="rightBrace">
          <a:avLst>
            <a:gd name="adj1" fmla="val 8333"/>
            <a:gd name="adj2" fmla="val 50000"/>
          </a:avLst>
        </a:prstGeom>
        <a:ln w="285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25</xdr:col>
      <xdr:colOff>180975</xdr:colOff>
      <xdr:row>80</xdr:row>
      <xdr:rowOff>9525</xdr:rowOff>
    </xdr:from>
    <xdr:to>
      <xdr:col>26</xdr:col>
      <xdr:colOff>0</xdr:colOff>
      <xdr:row>81</xdr:row>
      <xdr:rowOff>0</xdr:rowOff>
    </xdr:to>
    <xdr:sp macro="" textlink="">
      <xdr:nvSpPr>
        <xdr:cNvPr id="29" name="AutoShape 34" hidden="1">
          <a:extLst>
            <a:ext uri="{FF2B5EF4-FFF2-40B4-BE49-F238E27FC236}">
              <a16:creationId xmlns:a16="http://schemas.microsoft.com/office/drawing/2014/main" id="{00000000-0008-0000-0100-00001D000000}"/>
            </a:ext>
          </a:extLst>
        </xdr:cNvPr>
        <xdr:cNvSpPr>
          <a:spLocks noChangeArrowheads="1"/>
        </xdr:cNvSpPr>
      </xdr:nvSpPr>
      <xdr:spPr bwMode="auto">
        <a:xfrm>
          <a:off x="27814681" y="21166231"/>
          <a:ext cx="928407" cy="461122"/>
        </a:xfrm>
        <a:prstGeom prst="roundRect">
          <a:avLst>
            <a:gd name="adj" fmla="val 16667"/>
          </a:avLst>
        </a:prstGeom>
        <a:noFill/>
        <a:ln w="38100">
          <a:solidFill>
            <a:srgbClr val="339966"/>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25</xdr:col>
      <xdr:colOff>180975</xdr:colOff>
      <xdr:row>81</xdr:row>
      <xdr:rowOff>9525</xdr:rowOff>
    </xdr:from>
    <xdr:to>
      <xdr:col>26</xdr:col>
      <xdr:colOff>0</xdr:colOff>
      <xdr:row>82</xdr:row>
      <xdr:rowOff>0</xdr:rowOff>
    </xdr:to>
    <xdr:sp macro="" textlink="">
      <xdr:nvSpPr>
        <xdr:cNvPr id="30" name="AutoShape 34" hidden="1">
          <a:extLst>
            <a:ext uri="{FF2B5EF4-FFF2-40B4-BE49-F238E27FC236}">
              <a16:creationId xmlns:a16="http://schemas.microsoft.com/office/drawing/2014/main" id="{00000000-0008-0000-0100-00001E000000}"/>
            </a:ext>
          </a:extLst>
        </xdr:cNvPr>
        <xdr:cNvSpPr>
          <a:spLocks noChangeArrowheads="1"/>
        </xdr:cNvSpPr>
      </xdr:nvSpPr>
      <xdr:spPr bwMode="auto">
        <a:xfrm>
          <a:off x="27814681" y="21636878"/>
          <a:ext cx="928407" cy="169769"/>
        </a:xfrm>
        <a:prstGeom prst="roundRect">
          <a:avLst>
            <a:gd name="adj" fmla="val 16667"/>
          </a:avLst>
        </a:prstGeom>
        <a:noFill/>
        <a:ln w="38100">
          <a:solidFill>
            <a:srgbClr val="339966"/>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25</xdr:col>
      <xdr:colOff>180975</xdr:colOff>
      <xdr:row>80</xdr:row>
      <xdr:rowOff>9525</xdr:rowOff>
    </xdr:from>
    <xdr:to>
      <xdr:col>26</xdr:col>
      <xdr:colOff>0</xdr:colOff>
      <xdr:row>81</xdr:row>
      <xdr:rowOff>0</xdr:rowOff>
    </xdr:to>
    <xdr:sp macro="" textlink="">
      <xdr:nvSpPr>
        <xdr:cNvPr id="31" name="AutoShape 34" hidden="1">
          <a:extLst>
            <a:ext uri="{FF2B5EF4-FFF2-40B4-BE49-F238E27FC236}">
              <a16:creationId xmlns:a16="http://schemas.microsoft.com/office/drawing/2014/main" id="{00000000-0008-0000-0100-00001F000000}"/>
            </a:ext>
          </a:extLst>
        </xdr:cNvPr>
        <xdr:cNvSpPr>
          <a:spLocks noChangeArrowheads="1"/>
        </xdr:cNvSpPr>
      </xdr:nvSpPr>
      <xdr:spPr bwMode="auto">
        <a:xfrm>
          <a:off x="27814681" y="21166231"/>
          <a:ext cx="928407" cy="461122"/>
        </a:xfrm>
        <a:prstGeom prst="roundRect">
          <a:avLst>
            <a:gd name="adj" fmla="val 16667"/>
          </a:avLst>
        </a:prstGeom>
        <a:noFill/>
        <a:ln w="38100">
          <a:solidFill>
            <a:srgbClr val="339966"/>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25</xdr:col>
      <xdr:colOff>180975</xdr:colOff>
      <xdr:row>81</xdr:row>
      <xdr:rowOff>9525</xdr:rowOff>
    </xdr:from>
    <xdr:to>
      <xdr:col>26</xdr:col>
      <xdr:colOff>0</xdr:colOff>
      <xdr:row>82</xdr:row>
      <xdr:rowOff>0</xdr:rowOff>
    </xdr:to>
    <xdr:sp macro="" textlink="">
      <xdr:nvSpPr>
        <xdr:cNvPr id="33" name="AutoShape 34" hidden="1">
          <a:extLst>
            <a:ext uri="{FF2B5EF4-FFF2-40B4-BE49-F238E27FC236}">
              <a16:creationId xmlns:a16="http://schemas.microsoft.com/office/drawing/2014/main" id="{00000000-0008-0000-0100-000021000000}"/>
            </a:ext>
          </a:extLst>
        </xdr:cNvPr>
        <xdr:cNvSpPr>
          <a:spLocks noChangeArrowheads="1"/>
        </xdr:cNvSpPr>
      </xdr:nvSpPr>
      <xdr:spPr bwMode="auto">
        <a:xfrm>
          <a:off x="28924063" y="21166231"/>
          <a:ext cx="928408" cy="461122"/>
        </a:xfrm>
        <a:prstGeom prst="roundRect">
          <a:avLst>
            <a:gd name="adj" fmla="val 16667"/>
          </a:avLst>
        </a:prstGeom>
        <a:noFill/>
        <a:ln w="38100">
          <a:solidFill>
            <a:srgbClr val="339966"/>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25</xdr:col>
      <xdr:colOff>180975</xdr:colOff>
      <xdr:row>81</xdr:row>
      <xdr:rowOff>9525</xdr:rowOff>
    </xdr:from>
    <xdr:to>
      <xdr:col>26</xdr:col>
      <xdr:colOff>0</xdr:colOff>
      <xdr:row>82</xdr:row>
      <xdr:rowOff>0</xdr:rowOff>
    </xdr:to>
    <xdr:sp macro="" textlink="">
      <xdr:nvSpPr>
        <xdr:cNvPr id="34" name="AutoShape 34" hidden="1">
          <a:extLst>
            <a:ext uri="{FF2B5EF4-FFF2-40B4-BE49-F238E27FC236}">
              <a16:creationId xmlns:a16="http://schemas.microsoft.com/office/drawing/2014/main" id="{00000000-0008-0000-0100-000022000000}"/>
            </a:ext>
          </a:extLst>
        </xdr:cNvPr>
        <xdr:cNvSpPr>
          <a:spLocks noChangeArrowheads="1"/>
        </xdr:cNvSpPr>
      </xdr:nvSpPr>
      <xdr:spPr bwMode="auto">
        <a:xfrm>
          <a:off x="28924063" y="21166231"/>
          <a:ext cx="928408" cy="461122"/>
        </a:xfrm>
        <a:prstGeom prst="roundRect">
          <a:avLst>
            <a:gd name="adj" fmla="val 16667"/>
          </a:avLst>
        </a:prstGeom>
        <a:noFill/>
        <a:ln w="38100">
          <a:solidFill>
            <a:srgbClr val="339966"/>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326571</xdr:colOff>
      <xdr:row>70</xdr:row>
      <xdr:rowOff>95249</xdr:rowOff>
    </xdr:from>
    <xdr:to>
      <xdr:col>4</xdr:col>
      <xdr:colOff>0</xdr:colOff>
      <xdr:row>72</xdr:row>
      <xdr:rowOff>0</xdr:rowOff>
    </xdr:to>
    <xdr:sp macro="" textlink="">
      <xdr:nvSpPr>
        <xdr:cNvPr id="35" name="AutoShape 14" hidden="1">
          <a:extLst>
            <a:ext uri="{FF2B5EF4-FFF2-40B4-BE49-F238E27FC236}">
              <a16:creationId xmlns:a16="http://schemas.microsoft.com/office/drawing/2014/main" id="{EC018598-73AC-4694-B202-45A1BD3ECE69}"/>
            </a:ext>
          </a:extLst>
        </xdr:cNvPr>
        <xdr:cNvSpPr>
          <a:spLocks noChangeArrowheads="1"/>
        </xdr:cNvSpPr>
      </xdr:nvSpPr>
      <xdr:spPr bwMode="auto">
        <a:xfrm>
          <a:off x="2906980" y="20218976"/>
          <a:ext cx="210293" cy="493569"/>
        </a:xfrm>
        <a:prstGeom prst="wedgeRectCallout">
          <a:avLst>
            <a:gd name="adj1" fmla="val -33678"/>
            <a:gd name="adj2" fmla="val 431708"/>
          </a:avLst>
        </a:prstGeom>
        <a:solidFill>
          <a:srgbClr val="FFFF00"/>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200" b="0" i="0" u="none" strike="noStrike" baseline="0">
              <a:solidFill>
                <a:srgbClr val="000000"/>
              </a:solidFill>
              <a:latin typeface="ＭＳ Ｐゴシック"/>
              <a:ea typeface="ＭＳ Ｐゴシック"/>
            </a:rPr>
            <a:t>様式１，様式４の合計人数と一致することを確認してください</a:t>
          </a:r>
        </a:p>
      </xdr:txBody>
    </xdr:sp>
    <xdr:clientData/>
  </xdr:twoCellAnchor>
  <xdr:twoCellAnchor>
    <xdr:from>
      <xdr:col>3</xdr:col>
      <xdr:colOff>326571</xdr:colOff>
      <xdr:row>76</xdr:row>
      <xdr:rowOff>95249</xdr:rowOff>
    </xdr:from>
    <xdr:to>
      <xdr:col>4</xdr:col>
      <xdr:colOff>0</xdr:colOff>
      <xdr:row>78</xdr:row>
      <xdr:rowOff>0</xdr:rowOff>
    </xdr:to>
    <xdr:sp macro="" textlink="">
      <xdr:nvSpPr>
        <xdr:cNvPr id="18" name="AutoShape 14" hidden="1">
          <a:extLst>
            <a:ext uri="{FF2B5EF4-FFF2-40B4-BE49-F238E27FC236}">
              <a16:creationId xmlns:a16="http://schemas.microsoft.com/office/drawing/2014/main" id="{CA481A8F-EA76-4E2A-8E6D-421F9D588B88}"/>
            </a:ext>
          </a:extLst>
        </xdr:cNvPr>
        <xdr:cNvSpPr>
          <a:spLocks noChangeArrowheads="1"/>
        </xdr:cNvSpPr>
      </xdr:nvSpPr>
      <xdr:spPr bwMode="auto">
        <a:xfrm>
          <a:off x="2906980" y="20218976"/>
          <a:ext cx="210293" cy="493569"/>
        </a:xfrm>
        <a:prstGeom prst="wedgeRectCallout">
          <a:avLst>
            <a:gd name="adj1" fmla="val -33678"/>
            <a:gd name="adj2" fmla="val 431708"/>
          </a:avLst>
        </a:prstGeom>
        <a:solidFill>
          <a:srgbClr val="FFFF00"/>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200" b="0" i="0" u="none" strike="noStrike" baseline="0">
              <a:solidFill>
                <a:srgbClr val="000000"/>
              </a:solidFill>
              <a:latin typeface="ＭＳ Ｐゴシック"/>
              <a:ea typeface="ＭＳ Ｐゴシック"/>
            </a:rPr>
            <a:t>様式１，様式４の合計人数と一致することを確認してください</a:t>
          </a:r>
        </a:p>
      </xdr:txBody>
    </xdr:sp>
    <xdr:clientData/>
  </xdr:twoCellAnchor>
  <xdr:twoCellAnchor>
    <xdr:from>
      <xdr:col>25</xdr:col>
      <xdr:colOff>727363</xdr:colOff>
      <xdr:row>3</xdr:row>
      <xdr:rowOff>103910</xdr:rowOff>
    </xdr:from>
    <xdr:to>
      <xdr:col>27</xdr:col>
      <xdr:colOff>6133</xdr:colOff>
      <xdr:row>5</xdr:row>
      <xdr:rowOff>56285</xdr:rowOff>
    </xdr:to>
    <xdr:sp macro="" textlink="">
      <xdr:nvSpPr>
        <xdr:cNvPr id="19" name="角丸四角形 45">
          <a:extLst>
            <a:ext uri="{FF2B5EF4-FFF2-40B4-BE49-F238E27FC236}">
              <a16:creationId xmlns:a16="http://schemas.microsoft.com/office/drawing/2014/main" id="{6389D2F5-EB02-451D-A7AA-210F8D1DEBFB}"/>
            </a:ext>
          </a:extLst>
        </xdr:cNvPr>
        <xdr:cNvSpPr/>
      </xdr:nvSpPr>
      <xdr:spPr bwMode="auto">
        <a:xfrm>
          <a:off x="27172227" y="623455"/>
          <a:ext cx="1599406" cy="523875"/>
        </a:xfrm>
        <a:prstGeom prst="roundRect">
          <a:avLst/>
        </a:prstGeom>
        <a:solidFill>
          <a:srgbClr val="FFFF66"/>
        </a:solidFill>
        <a:ln w="31750">
          <a:solidFill>
            <a:schemeClr val="tx1"/>
          </a:solidFill>
          <a:prstDash val="solid"/>
          <a:miter lim="800000"/>
          <a:headEnd/>
          <a:tailEnd/>
        </a:ln>
      </xdr:spPr>
      <xdr:txBody>
        <a:bodyPr vertOverflow="clip" horzOverflow="clip" lIns="36000" tIns="36000" rIns="36000" bIns="36000" rtlCol="0" anchor="ctr" anchorCtr="1"/>
        <a:lstStyle/>
        <a:p>
          <a:pPr algn="l"/>
          <a:r>
            <a:rPr kumimoji="1" lang="ja-JP" altLang="en-US" sz="2800">
              <a:latin typeface="ＭＳ ゴシック" panose="020B0609070205080204" pitchFamily="49" charset="-128"/>
              <a:ea typeface="ＭＳ ゴシック" panose="020B0609070205080204" pitchFamily="49" charset="-128"/>
            </a:rPr>
            <a:t>記入例</a:t>
          </a:r>
        </a:p>
      </xdr:txBody>
    </xdr:sp>
    <xdr:clientData/>
  </xdr:twoCellAnchor>
  <xdr:twoCellAnchor>
    <xdr:from>
      <xdr:col>0</xdr:col>
      <xdr:colOff>0</xdr:colOff>
      <xdr:row>25</xdr:row>
      <xdr:rowOff>290224</xdr:rowOff>
    </xdr:from>
    <xdr:to>
      <xdr:col>26</xdr:col>
      <xdr:colOff>1197553</xdr:colOff>
      <xdr:row>28</xdr:row>
      <xdr:rowOff>91426</xdr:rowOff>
    </xdr:to>
    <xdr:sp macro="" textlink="">
      <xdr:nvSpPr>
        <xdr:cNvPr id="41" name="AutoShape 14">
          <a:extLst>
            <a:ext uri="{FF2B5EF4-FFF2-40B4-BE49-F238E27FC236}">
              <a16:creationId xmlns:a16="http://schemas.microsoft.com/office/drawing/2014/main" id="{F949C3BC-77F3-4209-977E-7F7FC034AEF5}"/>
            </a:ext>
          </a:extLst>
        </xdr:cNvPr>
        <xdr:cNvSpPr>
          <a:spLocks noChangeArrowheads="1"/>
        </xdr:cNvSpPr>
      </xdr:nvSpPr>
      <xdr:spPr bwMode="auto">
        <a:xfrm>
          <a:off x="0" y="7165542"/>
          <a:ext cx="28664189" cy="684429"/>
        </a:xfrm>
        <a:custGeom>
          <a:avLst/>
          <a:gdLst>
            <a:gd name="T0" fmla="*/ 0 w 22288500"/>
            <a:gd name="T1" fmla="*/ 0 h 32262536"/>
            <a:gd name="T2" fmla="*/ 779058 w 22288500"/>
            <a:gd name="T3" fmla="*/ 0 h 32262536"/>
            <a:gd name="T4" fmla="*/ 2659846 w 22288500"/>
            <a:gd name="T5" fmla="*/ 0 h 32262536"/>
            <a:gd name="T6" fmla="*/ 13299177 w 22288500"/>
            <a:gd name="T7" fmla="*/ 0 h 32262536"/>
            <a:gd name="T8" fmla="*/ 15179966 w 22288500"/>
            <a:gd name="T9" fmla="*/ 0 h 32262536"/>
            <a:gd name="T10" fmla="*/ 15959020 w 22288500"/>
            <a:gd name="T11" fmla="*/ 0 h 32262536"/>
            <a:gd name="T12" fmla="*/ 15959020 w 22288500"/>
            <a:gd name="T13" fmla="*/ 0 h 32262536"/>
            <a:gd name="T14" fmla="*/ 15179966 w 22288500"/>
            <a:gd name="T15" fmla="*/ 0 h 32262536"/>
            <a:gd name="T16" fmla="*/ 13299177 w 22288500"/>
            <a:gd name="T17" fmla="*/ 0 h 32262536"/>
            <a:gd name="T18" fmla="*/ 2659846 w 22288500"/>
            <a:gd name="T19" fmla="*/ 0 h 32262536"/>
            <a:gd name="T20" fmla="*/ 779039 w 22288500"/>
            <a:gd name="T21" fmla="*/ 0 h 32262536"/>
            <a:gd name="T22" fmla="*/ 1 w 22288500"/>
            <a:gd name="T23" fmla="*/ 0 h 32262536"/>
            <a:gd name="T24" fmla="*/ 0 w 22288500"/>
            <a:gd name="T25" fmla="*/ 0 h 32262536"/>
            <a:gd name="T26" fmla="*/ 0 60000 65536"/>
            <a:gd name="T27" fmla="*/ 0 60000 65536"/>
            <a:gd name="T28" fmla="*/ 0 60000 65536"/>
            <a:gd name="T29" fmla="*/ 0 60000 65536"/>
            <a:gd name="T30" fmla="*/ 0 60000 65536"/>
            <a:gd name="T31" fmla="*/ 0 60000 65536"/>
            <a:gd name="T32" fmla="*/ 0 60000 65536"/>
            <a:gd name="T33" fmla="*/ 0 60000 65536"/>
            <a:gd name="T34" fmla="*/ 0 60000 65536"/>
            <a:gd name="T35" fmla="*/ 0 60000 65536"/>
            <a:gd name="T36" fmla="*/ 0 60000 65536"/>
            <a:gd name="T37" fmla="*/ 0 60000 65536"/>
            <a:gd name="T38" fmla="*/ 0 60000 65536"/>
            <a:gd name="T39" fmla="*/ 0 w 22288500"/>
            <a:gd name="T40" fmla="*/ 0 h 32262536"/>
            <a:gd name="T41" fmla="*/ 22288500 w 22288500"/>
            <a:gd name="T42" fmla="*/ 32262536 h 32262536"/>
          </a:gdLst>
          <a:ahLst/>
          <a:cxnLst>
            <a:cxn ang="T26">
              <a:pos x="T0" y="T1"/>
            </a:cxn>
            <a:cxn ang="T27">
              <a:pos x="T2" y="T3"/>
            </a:cxn>
            <a:cxn ang="T28">
              <a:pos x="T4" y="T5"/>
            </a:cxn>
            <a:cxn ang="T29">
              <a:pos x="T6" y="T7"/>
            </a:cxn>
            <a:cxn ang="T30">
              <a:pos x="T8" y="T9"/>
            </a:cxn>
            <a:cxn ang="T31">
              <a:pos x="T10" y="T11"/>
            </a:cxn>
            <a:cxn ang="T32">
              <a:pos x="T12" y="T13"/>
            </a:cxn>
            <a:cxn ang="T33">
              <a:pos x="T14" y="T15"/>
            </a:cxn>
            <a:cxn ang="T34">
              <a:pos x="T16" y="T17"/>
            </a:cxn>
            <a:cxn ang="T35">
              <a:pos x="T18" y="T19"/>
            </a:cxn>
            <a:cxn ang="T36">
              <a:pos x="T20" y="T21"/>
            </a:cxn>
            <a:cxn ang="T37">
              <a:pos x="T22" y="T23"/>
            </a:cxn>
            <a:cxn ang="T38">
              <a:pos x="T24" y="T25"/>
            </a:cxn>
          </a:cxnLst>
          <a:rect l="T39" t="T40" r="T41" b="T42"/>
          <a:pathLst>
            <a:path w="22288500" h="32262536">
              <a:moveTo>
                <a:pt x="0" y="3714751"/>
              </a:moveTo>
              <a:cubicBezTo>
                <a:pt x="1" y="2729537"/>
                <a:pt x="391377" y="1784676"/>
                <a:pt x="1088029" y="1088026"/>
              </a:cubicBezTo>
              <a:cubicBezTo>
                <a:pt x="1784681" y="391376"/>
                <a:pt x="2729544" y="3"/>
                <a:pt x="3714757" y="4"/>
              </a:cubicBezTo>
              <a:lnTo>
                <a:pt x="18573749" y="0"/>
              </a:lnTo>
              <a:cubicBezTo>
                <a:pt x="19558963" y="1"/>
                <a:pt x="20503824" y="391377"/>
                <a:pt x="21200474" y="1088029"/>
              </a:cubicBezTo>
              <a:cubicBezTo>
                <a:pt x="21897124" y="1784681"/>
                <a:pt x="22288497" y="2729544"/>
                <a:pt x="22288496" y="3714757"/>
              </a:cubicBezTo>
              <a:cubicBezTo>
                <a:pt x="22288497" y="11992433"/>
                <a:pt x="22288499" y="20270109"/>
                <a:pt x="22288500" y="28547785"/>
              </a:cubicBezTo>
              <a:cubicBezTo>
                <a:pt x="22288500" y="29532999"/>
                <a:pt x="21897125" y="30477860"/>
                <a:pt x="21200474" y="31174511"/>
              </a:cubicBezTo>
              <a:cubicBezTo>
                <a:pt x="20503823" y="31871162"/>
                <a:pt x="19558961" y="32262536"/>
                <a:pt x="18573747" y="32262536"/>
              </a:cubicBezTo>
              <a:lnTo>
                <a:pt x="3714751" y="32262536"/>
              </a:lnTo>
              <a:cubicBezTo>
                <a:pt x="2729537" y="32262535"/>
                <a:pt x="1784676" y="31871160"/>
                <a:pt x="1088025" y="31174508"/>
              </a:cubicBezTo>
              <a:cubicBezTo>
                <a:pt x="391374" y="30477856"/>
                <a:pt x="1" y="29532994"/>
                <a:pt x="2" y="28547780"/>
              </a:cubicBezTo>
              <a:cubicBezTo>
                <a:pt x="1" y="20270104"/>
                <a:pt x="1" y="11992427"/>
                <a:pt x="0" y="3714751"/>
              </a:cubicBezTo>
              <a:close/>
            </a:path>
          </a:pathLst>
        </a:custGeom>
        <a:noFill/>
        <a:ln w="69850">
          <a:solidFill>
            <a:srgbClr val="FF0000"/>
          </a:solidFill>
          <a:prstDash val="lgDash"/>
          <a:miter lim="800000"/>
          <a:headEnd/>
          <a:tailEnd/>
        </a:ln>
      </xdr:spPr>
    </xdr:sp>
    <xdr:clientData/>
  </xdr:twoCellAnchor>
  <xdr:twoCellAnchor>
    <xdr:from>
      <xdr:col>25</xdr:col>
      <xdr:colOff>0</xdr:colOff>
      <xdr:row>19</xdr:row>
      <xdr:rowOff>290946</xdr:rowOff>
    </xdr:from>
    <xdr:to>
      <xdr:col>26</xdr:col>
      <xdr:colOff>49357</xdr:colOff>
      <xdr:row>21</xdr:row>
      <xdr:rowOff>288111</xdr:rowOff>
    </xdr:to>
    <xdr:sp macro="" textlink="">
      <xdr:nvSpPr>
        <xdr:cNvPr id="45" name="AutoShape 14">
          <a:extLst>
            <a:ext uri="{FF2B5EF4-FFF2-40B4-BE49-F238E27FC236}">
              <a16:creationId xmlns:a16="http://schemas.microsoft.com/office/drawing/2014/main" id="{B10A2ED0-8AC8-415C-80E4-8AC17EBF6240}"/>
            </a:ext>
          </a:extLst>
        </xdr:cNvPr>
        <xdr:cNvSpPr>
          <a:spLocks noChangeArrowheads="1"/>
        </xdr:cNvSpPr>
      </xdr:nvSpPr>
      <xdr:spPr bwMode="auto">
        <a:xfrm flipV="1">
          <a:off x="25315968" y="5399810"/>
          <a:ext cx="2200025" cy="585983"/>
        </a:xfrm>
        <a:custGeom>
          <a:avLst/>
          <a:gdLst>
            <a:gd name="T0" fmla="*/ 0 w 22288500"/>
            <a:gd name="T1" fmla="*/ 0 h 32262536"/>
            <a:gd name="T2" fmla="*/ 779058 w 22288500"/>
            <a:gd name="T3" fmla="*/ 0 h 32262536"/>
            <a:gd name="T4" fmla="*/ 2659846 w 22288500"/>
            <a:gd name="T5" fmla="*/ 0 h 32262536"/>
            <a:gd name="T6" fmla="*/ 13299177 w 22288500"/>
            <a:gd name="T7" fmla="*/ 0 h 32262536"/>
            <a:gd name="T8" fmla="*/ 15179966 w 22288500"/>
            <a:gd name="T9" fmla="*/ 0 h 32262536"/>
            <a:gd name="T10" fmla="*/ 15959020 w 22288500"/>
            <a:gd name="T11" fmla="*/ 0 h 32262536"/>
            <a:gd name="T12" fmla="*/ 15959020 w 22288500"/>
            <a:gd name="T13" fmla="*/ 0 h 32262536"/>
            <a:gd name="T14" fmla="*/ 15179966 w 22288500"/>
            <a:gd name="T15" fmla="*/ 0 h 32262536"/>
            <a:gd name="T16" fmla="*/ 13299177 w 22288500"/>
            <a:gd name="T17" fmla="*/ 0 h 32262536"/>
            <a:gd name="T18" fmla="*/ 2659846 w 22288500"/>
            <a:gd name="T19" fmla="*/ 0 h 32262536"/>
            <a:gd name="T20" fmla="*/ 779039 w 22288500"/>
            <a:gd name="T21" fmla="*/ 0 h 32262536"/>
            <a:gd name="T22" fmla="*/ 1 w 22288500"/>
            <a:gd name="T23" fmla="*/ 0 h 32262536"/>
            <a:gd name="T24" fmla="*/ 0 w 22288500"/>
            <a:gd name="T25" fmla="*/ 0 h 32262536"/>
            <a:gd name="T26" fmla="*/ 0 60000 65536"/>
            <a:gd name="T27" fmla="*/ 0 60000 65536"/>
            <a:gd name="T28" fmla="*/ 0 60000 65536"/>
            <a:gd name="T29" fmla="*/ 0 60000 65536"/>
            <a:gd name="T30" fmla="*/ 0 60000 65536"/>
            <a:gd name="T31" fmla="*/ 0 60000 65536"/>
            <a:gd name="T32" fmla="*/ 0 60000 65536"/>
            <a:gd name="T33" fmla="*/ 0 60000 65536"/>
            <a:gd name="T34" fmla="*/ 0 60000 65536"/>
            <a:gd name="T35" fmla="*/ 0 60000 65536"/>
            <a:gd name="T36" fmla="*/ 0 60000 65536"/>
            <a:gd name="T37" fmla="*/ 0 60000 65536"/>
            <a:gd name="T38" fmla="*/ 0 60000 65536"/>
            <a:gd name="T39" fmla="*/ 0 w 22288500"/>
            <a:gd name="T40" fmla="*/ 0 h 32262536"/>
            <a:gd name="T41" fmla="*/ 22288500 w 22288500"/>
            <a:gd name="T42" fmla="*/ 32262536 h 32262536"/>
          </a:gdLst>
          <a:ahLst/>
          <a:cxnLst>
            <a:cxn ang="T26">
              <a:pos x="T0" y="T1"/>
            </a:cxn>
            <a:cxn ang="T27">
              <a:pos x="T2" y="T3"/>
            </a:cxn>
            <a:cxn ang="T28">
              <a:pos x="T4" y="T5"/>
            </a:cxn>
            <a:cxn ang="T29">
              <a:pos x="T6" y="T7"/>
            </a:cxn>
            <a:cxn ang="T30">
              <a:pos x="T8" y="T9"/>
            </a:cxn>
            <a:cxn ang="T31">
              <a:pos x="T10" y="T11"/>
            </a:cxn>
            <a:cxn ang="T32">
              <a:pos x="T12" y="T13"/>
            </a:cxn>
            <a:cxn ang="T33">
              <a:pos x="T14" y="T15"/>
            </a:cxn>
            <a:cxn ang="T34">
              <a:pos x="T16" y="T17"/>
            </a:cxn>
            <a:cxn ang="T35">
              <a:pos x="T18" y="T19"/>
            </a:cxn>
            <a:cxn ang="T36">
              <a:pos x="T20" y="T21"/>
            </a:cxn>
            <a:cxn ang="T37">
              <a:pos x="T22" y="T23"/>
            </a:cxn>
            <a:cxn ang="T38">
              <a:pos x="T24" y="T25"/>
            </a:cxn>
          </a:cxnLst>
          <a:rect l="T39" t="T40" r="T41" b="T42"/>
          <a:pathLst>
            <a:path w="22288500" h="32262536">
              <a:moveTo>
                <a:pt x="0" y="3714751"/>
              </a:moveTo>
              <a:cubicBezTo>
                <a:pt x="1" y="2729537"/>
                <a:pt x="391377" y="1784676"/>
                <a:pt x="1088029" y="1088026"/>
              </a:cubicBezTo>
              <a:cubicBezTo>
                <a:pt x="1784681" y="391376"/>
                <a:pt x="2729544" y="3"/>
                <a:pt x="3714757" y="4"/>
              </a:cubicBezTo>
              <a:lnTo>
                <a:pt x="18573749" y="0"/>
              </a:lnTo>
              <a:cubicBezTo>
                <a:pt x="19558963" y="1"/>
                <a:pt x="20503824" y="391377"/>
                <a:pt x="21200474" y="1088029"/>
              </a:cubicBezTo>
              <a:cubicBezTo>
                <a:pt x="21897124" y="1784681"/>
                <a:pt x="22288497" y="2729544"/>
                <a:pt x="22288496" y="3714757"/>
              </a:cubicBezTo>
              <a:cubicBezTo>
                <a:pt x="22288497" y="11992433"/>
                <a:pt x="22288499" y="20270109"/>
                <a:pt x="22288500" y="28547785"/>
              </a:cubicBezTo>
              <a:cubicBezTo>
                <a:pt x="22288500" y="29532999"/>
                <a:pt x="21897125" y="30477860"/>
                <a:pt x="21200474" y="31174511"/>
              </a:cubicBezTo>
              <a:cubicBezTo>
                <a:pt x="20503823" y="31871162"/>
                <a:pt x="19558961" y="32262536"/>
                <a:pt x="18573747" y="32262536"/>
              </a:cubicBezTo>
              <a:lnTo>
                <a:pt x="3714751" y="32262536"/>
              </a:lnTo>
              <a:cubicBezTo>
                <a:pt x="2729537" y="32262535"/>
                <a:pt x="1784676" y="31871160"/>
                <a:pt x="1088025" y="31174508"/>
              </a:cubicBezTo>
              <a:cubicBezTo>
                <a:pt x="391374" y="30477856"/>
                <a:pt x="1" y="29532994"/>
                <a:pt x="2" y="28547780"/>
              </a:cubicBezTo>
              <a:cubicBezTo>
                <a:pt x="1" y="20270104"/>
                <a:pt x="1" y="11992427"/>
                <a:pt x="0" y="3714751"/>
              </a:cubicBezTo>
              <a:close/>
            </a:path>
          </a:pathLst>
        </a:custGeom>
        <a:noFill/>
        <a:ln w="69850">
          <a:solidFill>
            <a:srgbClr val="00B0F0"/>
          </a:solidFill>
          <a:prstDash val="lgDash"/>
          <a:miter lim="800000"/>
          <a:headEnd/>
          <a:tailEnd/>
        </a:ln>
      </xdr:spPr>
    </xdr:sp>
    <xdr:clientData/>
  </xdr:twoCellAnchor>
  <xdr:twoCellAnchor>
    <xdr:from>
      <xdr:col>25</xdr:col>
      <xdr:colOff>120900</xdr:colOff>
      <xdr:row>25</xdr:row>
      <xdr:rowOff>212086</xdr:rowOff>
    </xdr:from>
    <xdr:to>
      <xdr:col>26</xdr:col>
      <xdr:colOff>6721</xdr:colOff>
      <xdr:row>28</xdr:row>
      <xdr:rowOff>207819</xdr:rowOff>
    </xdr:to>
    <xdr:sp macro="" textlink="">
      <xdr:nvSpPr>
        <xdr:cNvPr id="46" name="AutoShape 14">
          <a:extLst>
            <a:ext uri="{FF2B5EF4-FFF2-40B4-BE49-F238E27FC236}">
              <a16:creationId xmlns:a16="http://schemas.microsoft.com/office/drawing/2014/main" id="{34E5C327-73FA-4BA4-872F-F4063E63B583}"/>
            </a:ext>
          </a:extLst>
        </xdr:cNvPr>
        <xdr:cNvSpPr>
          <a:spLocks noChangeArrowheads="1"/>
        </xdr:cNvSpPr>
      </xdr:nvSpPr>
      <xdr:spPr bwMode="auto">
        <a:xfrm flipV="1">
          <a:off x="26565764" y="7087404"/>
          <a:ext cx="907593" cy="878960"/>
        </a:xfrm>
        <a:custGeom>
          <a:avLst/>
          <a:gdLst>
            <a:gd name="T0" fmla="*/ 0 w 22288500"/>
            <a:gd name="T1" fmla="*/ 0 h 32262536"/>
            <a:gd name="T2" fmla="*/ 779058 w 22288500"/>
            <a:gd name="T3" fmla="*/ 0 h 32262536"/>
            <a:gd name="T4" fmla="*/ 2659846 w 22288500"/>
            <a:gd name="T5" fmla="*/ 0 h 32262536"/>
            <a:gd name="T6" fmla="*/ 13299177 w 22288500"/>
            <a:gd name="T7" fmla="*/ 0 h 32262536"/>
            <a:gd name="T8" fmla="*/ 15179966 w 22288500"/>
            <a:gd name="T9" fmla="*/ 0 h 32262536"/>
            <a:gd name="T10" fmla="*/ 15959020 w 22288500"/>
            <a:gd name="T11" fmla="*/ 0 h 32262536"/>
            <a:gd name="T12" fmla="*/ 15959020 w 22288500"/>
            <a:gd name="T13" fmla="*/ 0 h 32262536"/>
            <a:gd name="T14" fmla="*/ 15179966 w 22288500"/>
            <a:gd name="T15" fmla="*/ 0 h 32262536"/>
            <a:gd name="T16" fmla="*/ 13299177 w 22288500"/>
            <a:gd name="T17" fmla="*/ 0 h 32262536"/>
            <a:gd name="T18" fmla="*/ 2659846 w 22288500"/>
            <a:gd name="T19" fmla="*/ 0 h 32262536"/>
            <a:gd name="T20" fmla="*/ 779039 w 22288500"/>
            <a:gd name="T21" fmla="*/ 0 h 32262536"/>
            <a:gd name="T22" fmla="*/ 1 w 22288500"/>
            <a:gd name="T23" fmla="*/ 0 h 32262536"/>
            <a:gd name="T24" fmla="*/ 0 w 22288500"/>
            <a:gd name="T25" fmla="*/ 0 h 32262536"/>
            <a:gd name="T26" fmla="*/ 0 60000 65536"/>
            <a:gd name="T27" fmla="*/ 0 60000 65536"/>
            <a:gd name="T28" fmla="*/ 0 60000 65536"/>
            <a:gd name="T29" fmla="*/ 0 60000 65536"/>
            <a:gd name="T30" fmla="*/ 0 60000 65536"/>
            <a:gd name="T31" fmla="*/ 0 60000 65536"/>
            <a:gd name="T32" fmla="*/ 0 60000 65536"/>
            <a:gd name="T33" fmla="*/ 0 60000 65536"/>
            <a:gd name="T34" fmla="*/ 0 60000 65536"/>
            <a:gd name="T35" fmla="*/ 0 60000 65536"/>
            <a:gd name="T36" fmla="*/ 0 60000 65536"/>
            <a:gd name="T37" fmla="*/ 0 60000 65536"/>
            <a:gd name="T38" fmla="*/ 0 60000 65536"/>
            <a:gd name="T39" fmla="*/ 0 w 22288500"/>
            <a:gd name="T40" fmla="*/ 0 h 32262536"/>
            <a:gd name="T41" fmla="*/ 22288500 w 22288500"/>
            <a:gd name="T42" fmla="*/ 32262536 h 32262536"/>
          </a:gdLst>
          <a:ahLst/>
          <a:cxnLst>
            <a:cxn ang="T26">
              <a:pos x="T0" y="T1"/>
            </a:cxn>
            <a:cxn ang="T27">
              <a:pos x="T2" y="T3"/>
            </a:cxn>
            <a:cxn ang="T28">
              <a:pos x="T4" y="T5"/>
            </a:cxn>
            <a:cxn ang="T29">
              <a:pos x="T6" y="T7"/>
            </a:cxn>
            <a:cxn ang="T30">
              <a:pos x="T8" y="T9"/>
            </a:cxn>
            <a:cxn ang="T31">
              <a:pos x="T10" y="T11"/>
            </a:cxn>
            <a:cxn ang="T32">
              <a:pos x="T12" y="T13"/>
            </a:cxn>
            <a:cxn ang="T33">
              <a:pos x="T14" y="T15"/>
            </a:cxn>
            <a:cxn ang="T34">
              <a:pos x="T16" y="T17"/>
            </a:cxn>
            <a:cxn ang="T35">
              <a:pos x="T18" y="T19"/>
            </a:cxn>
            <a:cxn ang="T36">
              <a:pos x="T20" y="T21"/>
            </a:cxn>
            <a:cxn ang="T37">
              <a:pos x="T22" y="T23"/>
            </a:cxn>
            <a:cxn ang="T38">
              <a:pos x="T24" y="T25"/>
            </a:cxn>
          </a:cxnLst>
          <a:rect l="T39" t="T40" r="T41" b="T42"/>
          <a:pathLst>
            <a:path w="22288500" h="32262536">
              <a:moveTo>
                <a:pt x="0" y="3714751"/>
              </a:moveTo>
              <a:cubicBezTo>
                <a:pt x="1" y="2729537"/>
                <a:pt x="391377" y="1784676"/>
                <a:pt x="1088029" y="1088026"/>
              </a:cubicBezTo>
              <a:cubicBezTo>
                <a:pt x="1784681" y="391376"/>
                <a:pt x="2729544" y="3"/>
                <a:pt x="3714757" y="4"/>
              </a:cubicBezTo>
              <a:lnTo>
                <a:pt x="18573749" y="0"/>
              </a:lnTo>
              <a:cubicBezTo>
                <a:pt x="19558963" y="1"/>
                <a:pt x="20503824" y="391377"/>
                <a:pt x="21200474" y="1088029"/>
              </a:cubicBezTo>
              <a:cubicBezTo>
                <a:pt x="21897124" y="1784681"/>
                <a:pt x="22288497" y="2729544"/>
                <a:pt x="22288496" y="3714757"/>
              </a:cubicBezTo>
              <a:cubicBezTo>
                <a:pt x="22288497" y="11992433"/>
                <a:pt x="22288499" y="20270109"/>
                <a:pt x="22288500" y="28547785"/>
              </a:cubicBezTo>
              <a:cubicBezTo>
                <a:pt x="22288500" y="29532999"/>
                <a:pt x="21897125" y="30477860"/>
                <a:pt x="21200474" y="31174511"/>
              </a:cubicBezTo>
              <a:cubicBezTo>
                <a:pt x="20503823" y="31871162"/>
                <a:pt x="19558961" y="32262536"/>
                <a:pt x="18573747" y="32262536"/>
              </a:cubicBezTo>
              <a:lnTo>
                <a:pt x="3714751" y="32262536"/>
              </a:lnTo>
              <a:cubicBezTo>
                <a:pt x="2729537" y="32262535"/>
                <a:pt x="1784676" y="31871160"/>
                <a:pt x="1088025" y="31174508"/>
              </a:cubicBezTo>
              <a:cubicBezTo>
                <a:pt x="391374" y="30477856"/>
                <a:pt x="1" y="29532994"/>
                <a:pt x="2" y="28547780"/>
              </a:cubicBezTo>
              <a:cubicBezTo>
                <a:pt x="1" y="20270104"/>
                <a:pt x="1" y="11992427"/>
                <a:pt x="0" y="3714751"/>
              </a:cubicBezTo>
              <a:close/>
            </a:path>
          </a:pathLst>
        </a:custGeom>
        <a:noFill/>
        <a:ln w="69850">
          <a:solidFill>
            <a:srgbClr val="00B0F0"/>
          </a:solidFill>
          <a:prstDash val="lgDash"/>
          <a:miter lim="800000"/>
          <a:headEnd/>
          <a:tailEnd/>
        </a:ln>
      </xdr:spPr>
    </xdr:sp>
    <xdr:clientData/>
  </xdr:twoCellAnchor>
  <xdr:twoCellAnchor>
    <xdr:from>
      <xdr:col>25</xdr:col>
      <xdr:colOff>236103</xdr:colOff>
      <xdr:row>28</xdr:row>
      <xdr:rowOff>207819</xdr:rowOff>
    </xdr:from>
    <xdr:to>
      <xdr:col>25</xdr:col>
      <xdr:colOff>484909</xdr:colOff>
      <xdr:row>34</xdr:row>
      <xdr:rowOff>17029</xdr:rowOff>
    </xdr:to>
    <xdr:cxnSp macro="">
      <xdr:nvCxnSpPr>
        <xdr:cNvPr id="49" name="直線矢印コネクタ 48">
          <a:extLst>
            <a:ext uri="{FF2B5EF4-FFF2-40B4-BE49-F238E27FC236}">
              <a16:creationId xmlns:a16="http://schemas.microsoft.com/office/drawing/2014/main" id="{54692495-4B53-4E22-A188-9147615639E9}"/>
            </a:ext>
          </a:extLst>
        </xdr:cNvPr>
        <xdr:cNvCxnSpPr/>
      </xdr:nvCxnSpPr>
      <xdr:spPr>
        <a:xfrm flipV="1">
          <a:off x="26680967" y="7966364"/>
          <a:ext cx="248806" cy="1575665"/>
        </a:xfrm>
        <a:prstGeom prst="straightConnector1">
          <a:avLst/>
        </a:prstGeom>
        <a:ln w="44450">
          <a:solidFill>
            <a:srgbClr val="00B0F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395432</xdr:colOff>
      <xdr:row>21</xdr:row>
      <xdr:rowOff>288111</xdr:rowOff>
    </xdr:from>
    <xdr:to>
      <xdr:col>25</xdr:col>
      <xdr:colOff>447061</xdr:colOff>
      <xdr:row>34</xdr:row>
      <xdr:rowOff>8298</xdr:rowOff>
    </xdr:to>
    <xdr:cxnSp macro="">
      <xdr:nvCxnSpPr>
        <xdr:cNvPr id="50" name="直線矢印コネクタ 49">
          <a:extLst>
            <a:ext uri="{FF2B5EF4-FFF2-40B4-BE49-F238E27FC236}">
              <a16:creationId xmlns:a16="http://schemas.microsoft.com/office/drawing/2014/main" id="{7867637C-72B8-45FB-8B94-F8B1434AB6A6}"/>
            </a:ext>
          </a:extLst>
        </xdr:cNvPr>
        <xdr:cNvCxnSpPr>
          <a:endCxn id="45" idx="4"/>
        </xdr:cNvCxnSpPr>
      </xdr:nvCxnSpPr>
      <xdr:spPr>
        <a:xfrm flipV="1">
          <a:off x="25160432" y="5985793"/>
          <a:ext cx="1731493" cy="3547505"/>
        </a:xfrm>
        <a:prstGeom prst="straightConnector1">
          <a:avLst/>
        </a:prstGeom>
        <a:ln w="44450">
          <a:solidFill>
            <a:srgbClr val="00B0F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509835</xdr:colOff>
      <xdr:row>14</xdr:row>
      <xdr:rowOff>263226</xdr:rowOff>
    </xdr:from>
    <xdr:to>
      <xdr:col>25</xdr:col>
      <xdr:colOff>0</xdr:colOff>
      <xdr:row>18</xdr:row>
      <xdr:rowOff>136154</xdr:rowOff>
    </xdr:to>
    <xdr:sp macro="" textlink="">
      <xdr:nvSpPr>
        <xdr:cNvPr id="51" name="正方形/長方形 50">
          <a:extLst>
            <a:ext uri="{FF2B5EF4-FFF2-40B4-BE49-F238E27FC236}">
              <a16:creationId xmlns:a16="http://schemas.microsoft.com/office/drawing/2014/main" id="{CF24282F-C68A-44AB-8E63-E02D8D4E5E23}"/>
            </a:ext>
          </a:extLst>
        </xdr:cNvPr>
        <xdr:cNvSpPr/>
      </xdr:nvSpPr>
      <xdr:spPr>
        <a:xfrm>
          <a:off x="19715699" y="3900044"/>
          <a:ext cx="6285842" cy="1050565"/>
        </a:xfrm>
        <a:prstGeom prst="rect">
          <a:avLst/>
        </a:prstGeom>
        <a:solidFill>
          <a:srgbClr val="FFCC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marL="0" marR="0" indent="0" algn="l" defTabSz="914400" rtl="0" eaLnBrk="1" fontAlgn="auto" latinLnBrk="0" hangingPunct="1">
            <a:lnSpc>
              <a:spcPct val="100000"/>
            </a:lnSpc>
            <a:spcBef>
              <a:spcPts val="0"/>
            </a:spcBef>
            <a:spcAft>
              <a:spcPts val="0"/>
            </a:spcAft>
            <a:buClrTx/>
            <a:buSzTx/>
            <a:buFontTx/>
            <a:buNone/>
            <a:tabLst/>
            <a:defRPr/>
          </a:pPr>
          <a:r>
            <a:rPr lang="ja-JP" altLang="en-US" sz="1800">
              <a:solidFill>
                <a:sysClr val="windowText" lastClr="000000"/>
              </a:solidFill>
              <a:effectLst/>
              <a:latin typeface="ＭＳ ゴシック" panose="020B0609070205080204" pitchFamily="49" charset="-128"/>
              <a:ea typeface="ＭＳ ゴシック" panose="020B0609070205080204" pitchFamily="49" charset="-128"/>
            </a:rPr>
            <a:t>来県のための輸送や宿泊手配を旅行会社等に依頼を行っている場合は、各項目についてわかる範囲で記入してください。</a:t>
          </a:r>
        </a:p>
        <a:p>
          <a:pPr marL="0" marR="0" indent="0" algn="l" defTabSz="914400" rtl="0" eaLnBrk="1" fontAlgn="auto" latinLnBrk="0" hangingPunct="1">
            <a:lnSpc>
              <a:spcPct val="100000"/>
            </a:lnSpc>
            <a:spcBef>
              <a:spcPts val="0"/>
            </a:spcBef>
            <a:spcAft>
              <a:spcPts val="0"/>
            </a:spcAft>
            <a:buClrTx/>
            <a:buSzTx/>
            <a:buFontTx/>
            <a:buNone/>
            <a:tabLst/>
            <a:defRPr/>
          </a:pPr>
          <a:r>
            <a:rPr lang="ja-JP" altLang="en-US" sz="1800">
              <a:solidFill>
                <a:sysClr val="windowText" lastClr="000000"/>
              </a:solidFill>
              <a:effectLst/>
              <a:latin typeface="ＭＳ ゴシック" panose="020B0609070205080204" pitchFamily="49" charset="-128"/>
              <a:ea typeface="ＭＳ ゴシック" panose="020B0609070205080204" pitchFamily="49" charset="-128"/>
            </a:rPr>
            <a:t>（交通障害発生等、緊急時の連絡用）</a:t>
          </a:r>
          <a:endParaRPr lang="en-US" altLang="ja-JP" sz="1800">
            <a:solidFill>
              <a:sysClr val="windowText" lastClr="000000"/>
            </a:solidFill>
            <a:effectLst/>
            <a:latin typeface="ＭＳ ゴシック" panose="020B0609070205080204" pitchFamily="49" charset="-128"/>
            <a:ea typeface="ＭＳ ゴシック" panose="020B0609070205080204" pitchFamily="49" charset="-128"/>
          </a:endParaRPr>
        </a:p>
      </xdr:txBody>
    </xdr:sp>
    <xdr:clientData/>
  </xdr:twoCellAnchor>
  <xdr:twoCellAnchor>
    <xdr:from>
      <xdr:col>20</xdr:col>
      <xdr:colOff>1059007</xdr:colOff>
      <xdr:row>5</xdr:row>
      <xdr:rowOff>207408</xdr:rowOff>
    </xdr:from>
    <xdr:to>
      <xdr:col>21</xdr:col>
      <xdr:colOff>642958</xdr:colOff>
      <xdr:row>14</xdr:row>
      <xdr:rowOff>269803</xdr:rowOff>
    </xdr:to>
    <xdr:cxnSp macro="">
      <xdr:nvCxnSpPr>
        <xdr:cNvPr id="52" name="直線矢印コネクタ 51">
          <a:extLst>
            <a:ext uri="{FF2B5EF4-FFF2-40B4-BE49-F238E27FC236}">
              <a16:creationId xmlns:a16="http://schemas.microsoft.com/office/drawing/2014/main" id="{8F6EF32D-B6E5-4125-908F-2BC026165F56}"/>
            </a:ext>
          </a:extLst>
        </xdr:cNvPr>
        <xdr:cNvCxnSpPr/>
      </xdr:nvCxnSpPr>
      <xdr:spPr>
        <a:xfrm flipV="1">
          <a:off x="21390552" y="1298453"/>
          <a:ext cx="813542" cy="2608168"/>
        </a:xfrm>
        <a:prstGeom prst="straightConnector1">
          <a:avLst/>
        </a:prstGeom>
        <a:ln w="44450">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571884</xdr:colOff>
      <xdr:row>28</xdr:row>
      <xdr:rowOff>48780</xdr:rowOff>
    </xdr:from>
    <xdr:to>
      <xdr:col>14</xdr:col>
      <xdr:colOff>589201</xdr:colOff>
      <xdr:row>36</xdr:row>
      <xdr:rowOff>133264</xdr:rowOff>
    </xdr:to>
    <xdr:grpSp>
      <xdr:nvGrpSpPr>
        <xdr:cNvPr id="60" name="グループ化 59">
          <a:extLst>
            <a:ext uri="{FF2B5EF4-FFF2-40B4-BE49-F238E27FC236}">
              <a16:creationId xmlns:a16="http://schemas.microsoft.com/office/drawing/2014/main" id="{99AC6230-4989-0EE4-493F-148583AD684D}"/>
            </a:ext>
          </a:extLst>
        </xdr:cNvPr>
        <xdr:cNvGrpSpPr/>
      </xdr:nvGrpSpPr>
      <xdr:grpSpPr>
        <a:xfrm>
          <a:off x="6545420" y="8199459"/>
          <a:ext cx="9270174" cy="2479341"/>
          <a:chOff x="6044429" y="7807325"/>
          <a:chExt cx="8468590" cy="2439757"/>
        </a:xfrm>
      </xdr:grpSpPr>
      <xdr:cxnSp macro="">
        <xdr:nvCxnSpPr>
          <xdr:cNvPr id="43" name="直線矢印コネクタ 42">
            <a:extLst>
              <a:ext uri="{FF2B5EF4-FFF2-40B4-BE49-F238E27FC236}">
                <a16:creationId xmlns:a16="http://schemas.microsoft.com/office/drawing/2014/main" id="{DD8EA593-8E67-47FD-A541-5A300A3D688B}"/>
              </a:ext>
            </a:extLst>
          </xdr:cNvPr>
          <xdr:cNvCxnSpPr/>
        </xdr:nvCxnSpPr>
        <xdr:spPr>
          <a:xfrm flipH="1" flipV="1">
            <a:off x="6432839" y="7807325"/>
            <a:ext cx="802986" cy="1489364"/>
          </a:xfrm>
          <a:prstGeom prst="straightConnector1">
            <a:avLst/>
          </a:prstGeom>
          <a:ln w="44450">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42" name="正方形/長方形 41">
            <a:extLst>
              <a:ext uri="{FF2B5EF4-FFF2-40B4-BE49-F238E27FC236}">
                <a16:creationId xmlns:a16="http://schemas.microsoft.com/office/drawing/2014/main" id="{1F27392F-E543-4B5A-8179-FF7CA2571861}"/>
              </a:ext>
            </a:extLst>
          </xdr:cNvPr>
          <xdr:cNvSpPr/>
        </xdr:nvSpPr>
        <xdr:spPr>
          <a:xfrm>
            <a:off x="6044429" y="9192435"/>
            <a:ext cx="8468590" cy="1054647"/>
          </a:xfrm>
          <a:prstGeom prst="rect">
            <a:avLst/>
          </a:prstGeom>
          <a:solidFill>
            <a:srgbClr val="FFCC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marL="0" marR="0" indent="0" algn="l" defTabSz="914400" rtl="0" eaLnBrk="1" fontAlgn="auto" latinLnBrk="0" hangingPunct="1">
              <a:lnSpc>
                <a:spcPct val="100000"/>
              </a:lnSpc>
              <a:spcBef>
                <a:spcPts val="0"/>
              </a:spcBef>
              <a:spcAft>
                <a:spcPts val="0"/>
              </a:spcAft>
              <a:buClrTx/>
              <a:buSzTx/>
              <a:buFontTx/>
              <a:buNone/>
              <a:tabLst/>
              <a:defRPr/>
            </a:pPr>
            <a:r>
              <a:rPr lang="ja-JP" altLang="en-US" sz="18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種目別又は個人で来県する場合は、わかる範囲で来県行程を記入してください。</a:t>
            </a:r>
            <a:endParaRPr lang="en-US" altLang="ja-JP" sz="1800" b="0" i="0" baseline="0">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marL="0" marR="0" indent="0" algn="l" defTabSz="914400" rtl="0" eaLnBrk="1" fontAlgn="auto" latinLnBrk="0" hangingPunct="1">
              <a:lnSpc>
                <a:spcPct val="100000"/>
              </a:lnSpc>
              <a:spcBef>
                <a:spcPts val="0"/>
              </a:spcBef>
              <a:spcAft>
                <a:spcPts val="0"/>
              </a:spcAft>
              <a:buClrTx/>
              <a:buSzTx/>
              <a:buFontTx/>
              <a:buNone/>
              <a:tabLst/>
              <a:defRPr/>
            </a:pPr>
            <a:r>
              <a:rPr lang="ja-JP" altLang="en-US" sz="18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その際、</a:t>
            </a:r>
            <a:r>
              <a:rPr lang="ja-JP" altLang="ja-JP" sz="1800" b="1" i="0" u="sng" baseline="0">
                <a:solidFill>
                  <a:sysClr val="windowText" lastClr="000000"/>
                </a:solidFill>
                <a:effectLst/>
                <a:latin typeface="ＭＳ ゴシック" panose="020B0609070205080204" pitchFamily="49" charset="-128"/>
                <a:ea typeface="ＭＳ ゴシック" panose="020B0609070205080204" pitchFamily="49" charset="-128"/>
                <a:cs typeface="+mn-cs"/>
              </a:rPr>
              <a:t>「③来県行程」の最終</a:t>
            </a:r>
            <a:r>
              <a:rPr lang="ja-JP" altLang="en-US" sz="1800" b="1" i="0" u="sng" baseline="0">
                <a:solidFill>
                  <a:sysClr val="windowText" lastClr="000000"/>
                </a:solidFill>
                <a:effectLst/>
                <a:latin typeface="ＭＳ ゴシック" panose="020B0609070205080204" pitchFamily="49" charset="-128"/>
                <a:ea typeface="ＭＳ ゴシック" panose="020B0609070205080204" pitchFamily="49" charset="-128"/>
                <a:cs typeface="+mn-cs"/>
              </a:rPr>
              <a:t>交通</a:t>
            </a:r>
            <a:r>
              <a:rPr lang="ja-JP" altLang="ja-JP" sz="1800" b="1" i="0" u="sng" baseline="0">
                <a:solidFill>
                  <a:sysClr val="windowText" lastClr="000000"/>
                </a:solidFill>
                <a:effectLst/>
                <a:latin typeface="ＭＳ ゴシック" panose="020B0609070205080204" pitchFamily="49" charset="-128"/>
                <a:ea typeface="ＭＳ ゴシック" panose="020B0609070205080204" pitchFamily="49" charset="-128"/>
                <a:cs typeface="+mn-cs"/>
              </a:rPr>
              <a:t>手段</a:t>
            </a:r>
            <a:r>
              <a:rPr lang="ja-JP" altLang="ja-JP" sz="1800" b="1" i="0" baseline="0">
                <a:solidFill>
                  <a:sysClr val="windowText" lastClr="000000"/>
                </a:solidFill>
                <a:effectLst/>
                <a:latin typeface="ＭＳ ゴシック" panose="020B0609070205080204" pitchFamily="49" charset="-128"/>
                <a:ea typeface="ＭＳ ゴシック" panose="020B0609070205080204" pitchFamily="49" charset="-128"/>
                <a:cs typeface="+mn-cs"/>
              </a:rPr>
              <a:t>と、</a:t>
            </a:r>
            <a:r>
              <a:rPr lang="ja-JP" altLang="ja-JP" sz="1800" b="1" i="0" u="sng" baseline="0">
                <a:solidFill>
                  <a:sysClr val="windowText" lastClr="000000"/>
                </a:solidFill>
                <a:effectLst/>
                <a:latin typeface="ＭＳ ゴシック" panose="020B0609070205080204" pitchFamily="49" charset="-128"/>
                <a:ea typeface="ＭＳ ゴシック" panose="020B0609070205080204" pitchFamily="49" charset="-128"/>
                <a:cs typeface="+mn-cs"/>
              </a:rPr>
              <a:t>「④到着地」</a:t>
            </a:r>
            <a:r>
              <a:rPr lang="ja-JP" altLang="ja-JP" sz="1800" b="1" i="0" baseline="0">
                <a:solidFill>
                  <a:sysClr val="windowText" lastClr="000000"/>
                </a:solidFill>
                <a:effectLst/>
                <a:latin typeface="ＭＳ ゴシック" panose="020B0609070205080204" pitchFamily="49" charset="-128"/>
                <a:ea typeface="ＭＳ ゴシック" panose="020B0609070205080204" pitchFamily="49" charset="-128"/>
                <a:cs typeface="+mn-cs"/>
              </a:rPr>
              <a:t>については、必ず記入</a:t>
            </a:r>
            <a:r>
              <a:rPr lang="ja-JP" altLang="ja-JP" sz="18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してください。</a:t>
            </a:r>
            <a:endParaRPr lang="ja-JP" altLang="ja-JP" sz="1800">
              <a:solidFill>
                <a:sysClr val="windowText" lastClr="000000"/>
              </a:solidFill>
              <a:effectLst/>
              <a:latin typeface="ＭＳ ゴシック" panose="020B0609070205080204" pitchFamily="49" charset="-128"/>
              <a:ea typeface="ＭＳ ゴシック" panose="020B0609070205080204" pitchFamily="49" charset="-128"/>
            </a:endParaRPr>
          </a:p>
        </xdr:txBody>
      </xdr:sp>
    </xdr:grpSp>
    <xdr:clientData/>
  </xdr:twoCellAnchor>
  <xdr:twoCellAnchor>
    <xdr:from>
      <xdr:col>4</xdr:col>
      <xdr:colOff>59532</xdr:colOff>
      <xdr:row>80</xdr:row>
      <xdr:rowOff>231784</xdr:rowOff>
    </xdr:from>
    <xdr:to>
      <xdr:col>12</xdr:col>
      <xdr:colOff>161153</xdr:colOff>
      <xdr:row>81</xdr:row>
      <xdr:rowOff>282971</xdr:rowOff>
    </xdr:to>
    <xdr:grpSp>
      <xdr:nvGrpSpPr>
        <xdr:cNvPr id="64" name="グループ化 63">
          <a:extLst>
            <a:ext uri="{FF2B5EF4-FFF2-40B4-BE49-F238E27FC236}">
              <a16:creationId xmlns:a16="http://schemas.microsoft.com/office/drawing/2014/main" id="{76A8CE81-3B93-D122-5FD6-4D928CC81636}"/>
            </a:ext>
          </a:extLst>
        </xdr:cNvPr>
        <xdr:cNvGrpSpPr/>
      </xdr:nvGrpSpPr>
      <xdr:grpSpPr>
        <a:xfrm>
          <a:off x="3461318" y="23840177"/>
          <a:ext cx="9613014" cy="513830"/>
          <a:chOff x="852292" y="17685366"/>
          <a:chExt cx="8788256" cy="517996"/>
        </a:xfrm>
      </xdr:grpSpPr>
      <xdr:cxnSp macro="">
        <xdr:nvCxnSpPr>
          <xdr:cNvPr id="56" name="直線矢印コネクタ 55">
            <a:extLst>
              <a:ext uri="{FF2B5EF4-FFF2-40B4-BE49-F238E27FC236}">
                <a16:creationId xmlns:a16="http://schemas.microsoft.com/office/drawing/2014/main" id="{1ECD6F4F-79B4-4C58-9487-818E05F9162E}"/>
              </a:ext>
            </a:extLst>
          </xdr:cNvPr>
          <xdr:cNvCxnSpPr>
            <a:endCxn id="23" idx="3"/>
          </xdr:cNvCxnSpPr>
        </xdr:nvCxnSpPr>
        <xdr:spPr>
          <a:xfrm flipH="1" flipV="1">
            <a:off x="852292" y="17685366"/>
            <a:ext cx="1010205" cy="117448"/>
          </a:xfrm>
          <a:prstGeom prst="straightConnector1">
            <a:avLst/>
          </a:prstGeom>
          <a:ln w="44450">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55" name="正方形/長方形 54">
            <a:extLst>
              <a:ext uri="{FF2B5EF4-FFF2-40B4-BE49-F238E27FC236}">
                <a16:creationId xmlns:a16="http://schemas.microsoft.com/office/drawing/2014/main" id="{A415A5CD-4C65-4C9C-9AAB-A8355DC4853A}"/>
              </a:ext>
            </a:extLst>
          </xdr:cNvPr>
          <xdr:cNvSpPr/>
        </xdr:nvSpPr>
        <xdr:spPr>
          <a:xfrm>
            <a:off x="1771391" y="17710908"/>
            <a:ext cx="7869157" cy="492454"/>
          </a:xfrm>
          <a:prstGeom prst="rect">
            <a:avLst/>
          </a:prstGeom>
          <a:solidFill>
            <a:srgbClr val="FFCC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marL="0" marR="0" indent="0" algn="l" defTabSz="914400" rtl="0" eaLnBrk="1" fontAlgn="auto" latinLnBrk="0" hangingPunct="1">
              <a:lnSpc>
                <a:spcPct val="100000"/>
              </a:lnSpc>
              <a:spcBef>
                <a:spcPts val="0"/>
              </a:spcBef>
              <a:spcAft>
                <a:spcPts val="0"/>
              </a:spcAft>
              <a:buClrTx/>
              <a:buSzTx/>
              <a:buFontTx/>
              <a:buNone/>
              <a:tabLst/>
              <a:defRPr/>
            </a:pPr>
            <a:r>
              <a:rPr lang="ja-JP" altLang="en-US" sz="18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様式１の「③大会参加者」合計人数と合致している事を確認してください。</a:t>
            </a:r>
          </a:p>
          <a:p>
            <a:pPr marL="0" marR="0" indent="0" algn="l" defTabSz="914400" rtl="0" eaLnBrk="1" fontAlgn="auto" latinLnBrk="0" hangingPunct="1">
              <a:lnSpc>
                <a:spcPct val="100000"/>
              </a:lnSpc>
              <a:spcBef>
                <a:spcPts val="0"/>
              </a:spcBef>
              <a:spcAft>
                <a:spcPts val="0"/>
              </a:spcAft>
              <a:buClrTx/>
              <a:buSzTx/>
              <a:buFontTx/>
              <a:buNone/>
              <a:tabLst/>
              <a:defRPr/>
            </a:pPr>
            <a:endParaRPr lang="ja-JP" altLang="ja-JP" sz="1800">
              <a:solidFill>
                <a:sysClr val="windowText" lastClr="000000"/>
              </a:solidFill>
              <a:effectLst/>
              <a:latin typeface="ＭＳ ゴシック" panose="020B0609070205080204" pitchFamily="49" charset="-128"/>
              <a:ea typeface="ＭＳ ゴシック" panose="020B0609070205080204" pitchFamily="49" charset="-128"/>
            </a:endParaRPr>
          </a:p>
        </xdr:txBody>
      </xdr:sp>
    </xdr:grpSp>
    <xdr:clientData/>
  </xdr:twoCellAnchor>
  <xdr:twoCellAnchor>
    <xdr:from>
      <xdr:col>0</xdr:col>
      <xdr:colOff>0</xdr:colOff>
      <xdr:row>68</xdr:row>
      <xdr:rowOff>26182</xdr:rowOff>
    </xdr:from>
    <xdr:to>
      <xdr:col>27</xdr:col>
      <xdr:colOff>40821</xdr:colOff>
      <xdr:row>79</xdr:row>
      <xdr:rowOff>235400</xdr:rowOff>
    </xdr:to>
    <xdr:grpSp>
      <xdr:nvGrpSpPr>
        <xdr:cNvPr id="68" name="グループ化 67">
          <a:extLst>
            <a:ext uri="{FF2B5EF4-FFF2-40B4-BE49-F238E27FC236}">
              <a16:creationId xmlns:a16="http://schemas.microsoft.com/office/drawing/2014/main" id="{E8B02810-9F0C-CDF6-C91B-799FE82D900F}"/>
            </a:ext>
          </a:extLst>
        </xdr:cNvPr>
        <xdr:cNvGrpSpPr/>
      </xdr:nvGrpSpPr>
      <xdr:grpSpPr>
        <a:xfrm>
          <a:off x="0" y="20151146"/>
          <a:ext cx="30439178" cy="3393290"/>
          <a:chOff x="0" y="19068162"/>
          <a:chExt cx="28798965" cy="2772206"/>
        </a:xfrm>
      </xdr:grpSpPr>
      <xdr:sp macro="" textlink="">
        <xdr:nvSpPr>
          <xdr:cNvPr id="38" name="AutoShape 14">
            <a:extLst>
              <a:ext uri="{FF2B5EF4-FFF2-40B4-BE49-F238E27FC236}">
                <a16:creationId xmlns:a16="http://schemas.microsoft.com/office/drawing/2014/main" id="{10A584D5-C509-461B-A31A-079F7C6CAF08}"/>
              </a:ext>
            </a:extLst>
          </xdr:cNvPr>
          <xdr:cNvSpPr>
            <a:spLocks noChangeArrowheads="1"/>
          </xdr:cNvSpPr>
        </xdr:nvSpPr>
        <xdr:spPr bwMode="auto">
          <a:xfrm>
            <a:off x="0" y="20855939"/>
            <a:ext cx="28798965" cy="984429"/>
          </a:xfrm>
          <a:custGeom>
            <a:avLst/>
            <a:gdLst>
              <a:gd name="T0" fmla="*/ 0 w 22288500"/>
              <a:gd name="T1" fmla="*/ 0 h 32262536"/>
              <a:gd name="T2" fmla="*/ 779058 w 22288500"/>
              <a:gd name="T3" fmla="*/ 0 h 32262536"/>
              <a:gd name="T4" fmla="*/ 2659846 w 22288500"/>
              <a:gd name="T5" fmla="*/ 0 h 32262536"/>
              <a:gd name="T6" fmla="*/ 13299177 w 22288500"/>
              <a:gd name="T7" fmla="*/ 0 h 32262536"/>
              <a:gd name="T8" fmla="*/ 15179966 w 22288500"/>
              <a:gd name="T9" fmla="*/ 0 h 32262536"/>
              <a:gd name="T10" fmla="*/ 15959020 w 22288500"/>
              <a:gd name="T11" fmla="*/ 0 h 32262536"/>
              <a:gd name="T12" fmla="*/ 15959020 w 22288500"/>
              <a:gd name="T13" fmla="*/ 0 h 32262536"/>
              <a:gd name="T14" fmla="*/ 15179966 w 22288500"/>
              <a:gd name="T15" fmla="*/ 0 h 32262536"/>
              <a:gd name="T16" fmla="*/ 13299177 w 22288500"/>
              <a:gd name="T17" fmla="*/ 0 h 32262536"/>
              <a:gd name="T18" fmla="*/ 2659846 w 22288500"/>
              <a:gd name="T19" fmla="*/ 0 h 32262536"/>
              <a:gd name="T20" fmla="*/ 779039 w 22288500"/>
              <a:gd name="T21" fmla="*/ 0 h 32262536"/>
              <a:gd name="T22" fmla="*/ 1 w 22288500"/>
              <a:gd name="T23" fmla="*/ 0 h 32262536"/>
              <a:gd name="T24" fmla="*/ 0 w 22288500"/>
              <a:gd name="T25" fmla="*/ 0 h 32262536"/>
              <a:gd name="T26" fmla="*/ 0 60000 65536"/>
              <a:gd name="T27" fmla="*/ 0 60000 65536"/>
              <a:gd name="T28" fmla="*/ 0 60000 65536"/>
              <a:gd name="T29" fmla="*/ 0 60000 65536"/>
              <a:gd name="T30" fmla="*/ 0 60000 65536"/>
              <a:gd name="T31" fmla="*/ 0 60000 65536"/>
              <a:gd name="T32" fmla="*/ 0 60000 65536"/>
              <a:gd name="T33" fmla="*/ 0 60000 65536"/>
              <a:gd name="T34" fmla="*/ 0 60000 65536"/>
              <a:gd name="T35" fmla="*/ 0 60000 65536"/>
              <a:gd name="T36" fmla="*/ 0 60000 65536"/>
              <a:gd name="T37" fmla="*/ 0 60000 65536"/>
              <a:gd name="T38" fmla="*/ 0 60000 65536"/>
              <a:gd name="T39" fmla="*/ 0 w 22288500"/>
              <a:gd name="T40" fmla="*/ 0 h 32262536"/>
              <a:gd name="T41" fmla="*/ 22288500 w 22288500"/>
              <a:gd name="T42" fmla="*/ 32262536 h 32262536"/>
            </a:gdLst>
            <a:ahLst/>
            <a:cxnLst>
              <a:cxn ang="T26">
                <a:pos x="T0" y="T1"/>
              </a:cxn>
              <a:cxn ang="T27">
                <a:pos x="T2" y="T3"/>
              </a:cxn>
              <a:cxn ang="T28">
                <a:pos x="T4" y="T5"/>
              </a:cxn>
              <a:cxn ang="T29">
                <a:pos x="T6" y="T7"/>
              </a:cxn>
              <a:cxn ang="T30">
                <a:pos x="T8" y="T9"/>
              </a:cxn>
              <a:cxn ang="T31">
                <a:pos x="T10" y="T11"/>
              </a:cxn>
              <a:cxn ang="T32">
                <a:pos x="T12" y="T13"/>
              </a:cxn>
              <a:cxn ang="T33">
                <a:pos x="T14" y="T15"/>
              </a:cxn>
              <a:cxn ang="T34">
                <a:pos x="T16" y="T17"/>
              </a:cxn>
              <a:cxn ang="T35">
                <a:pos x="T18" y="T19"/>
              </a:cxn>
              <a:cxn ang="T36">
                <a:pos x="T20" y="T21"/>
              </a:cxn>
              <a:cxn ang="T37">
                <a:pos x="T22" y="T23"/>
              </a:cxn>
              <a:cxn ang="T38">
                <a:pos x="T24" y="T25"/>
              </a:cxn>
            </a:cxnLst>
            <a:rect l="T39" t="T40" r="T41" b="T42"/>
            <a:pathLst>
              <a:path w="22288500" h="32262536">
                <a:moveTo>
                  <a:pt x="0" y="3714751"/>
                </a:moveTo>
                <a:cubicBezTo>
                  <a:pt x="1" y="2729537"/>
                  <a:pt x="391377" y="1784676"/>
                  <a:pt x="1088029" y="1088026"/>
                </a:cubicBezTo>
                <a:cubicBezTo>
                  <a:pt x="1784681" y="391376"/>
                  <a:pt x="2729544" y="3"/>
                  <a:pt x="3714757" y="4"/>
                </a:cubicBezTo>
                <a:lnTo>
                  <a:pt x="18573749" y="0"/>
                </a:lnTo>
                <a:cubicBezTo>
                  <a:pt x="19558963" y="1"/>
                  <a:pt x="20503824" y="391377"/>
                  <a:pt x="21200474" y="1088029"/>
                </a:cubicBezTo>
                <a:cubicBezTo>
                  <a:pt x="21897124" y="1784681"/>
                  <a:pt x="22288497" y="2729544"/>
                  <a:pt x="22288496" y="3714757"/>
                </a:cubicBezTo>
                <a:cubicBezTo>
                  <a:pt x="22288497" y="11992433"/>
                  <a:pt x="22288499" y="20270109"/>
                  <a:pt x="22288500" y="28547785"/>
                </a:cubicBezTo>
                <a:cubicBezTo>
                  <a:pt x="22288500" y="29532999"/>
                  <a:pt x="21897125" y="30477860"/>
                  <a:pt x="21200474" y="31174511"/>
                </a:cubicBezTo>
                <a:cubicBezTo>
                  <a:pt x="20503823" y="31871162"/>
                  <a:pt x="19558961" y="32262536"/>
                  <a:pt x="18573747" y="32262536"/>
                </a:cubicBezTo>
                <a:lnTo>
                  <a:pt x="3714751" y="32262536"/>
                </a:lnTo>
                <a:cubicBezTo>
                  <a:pt x="2729537" y="32262535"/>
                  <a:pt x="1784676" y="31871160"/>
                  <a:pt x="1088025" y="31174508"/>
                </a:cubicBezTo>
                <a:cubicBezTo>
                  <a:pt x="391374" y="30477856"/>
                  <a:pt x="1" y="29532994"/>
                  <a:pt x="2" y="28547780"/>
                </a:cubicBezTo>
                <a:cubicBezTo>
                  <a:pt x="1" y="20270104"/>
                  <a:pt x="1" y="11992427"/>
                  <a:pt x="0" y="3714751"/>
                </a:cubicBezTo>
                <a:close/>
              </a:path>
            </a:pathLst>
          </a:custGeom>
          <a:noFill/>
          <a:ln w="69850">
            <a:solidFill>
              <a:srgbClr val="FF0000"/>
            </a:solidFill>
            <a:prstDash val="lgDash"/>
            <a:miter lim="800000"/>
            <a:headEnd/>
            <a:tailEnd/>
          </a:ln>
        </xdr:spPr>
      </xdr:sp>
      <xdr:cxnSp macro="">
        <xdr:nvCxnSpPr>
          <xdr:cNvPr id="40" name="直線矢印コネクタ 39">
            <a:extLst>
              <a:ext uri="{FF2B5EF4-FFF2-40B4-BE49-F238E27FC236}">
                <a16:creationId xmlns:a16="http://schemas.microsoft.com/office/drawing/2014/main" id="{512BC397-E265-41E0-9F6C-322EC00196D2}"/>
              </a:ext>
            </a:extLst>
          </xdr:cNvPr>
          <xdr:cNvCxnSpPr/>
        </xdr:nvCxnSpPr>
        <xdr:spPr>
          <a:xfrm>
            <a:off x="8471766" y="19431000"/>
            <a:ext cx="219366" cy="1120486"/>
          </a:xfrm>
          <a:prstGeom prst="straightConnector1">
            <a:avLst/>
          </a:prstGeom>
          <a:ln w="44450">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39" name="正方形/長方形 38">
            <a:extLst>
              <a:ext uri="{FF2B5EF4-FFF2-40B4-BE49-F238E27FC236}">
                <a16:creationId xmlns:a16="http://schemas.microsoft.com/office/drawing/2014/main" id="{2F46A789-45A4-4F4F-ADBD-D10BCBF77157}"/>
              </a:ext>
            </a:extLst>
          </xdr:cNvPr>
          <xdr:cNvSpPr/>
        </xdr:nvSpPr>
        <xdr:spPr>
          <a:xfrm>
            <a:off x="4099804" y="19068162"/>
            <a:ext cx="9720971" cy="447386"/>
          </a:xfrm>
          <a:prstGeom prst="rect">
            <a:avLst/>
          </a:prstGeom>
          <a:solidFill>
            <a:srgbClr val="FFCC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ctr" rtl="0"/>
            <a:r>
              <a:rPr lang="ja-JP" altLang="ja-JP" sz="18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同一</a:t>
            </a:r>
            <a:r>
              <a:rPr lang="en-US" altLang="ja-JP" sz="18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8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区分</a:t>
            </a:r>
            <a:r>
              <a:rPr lang="en-US" altLang="ja-JP" sz="18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ja-JP" sz="18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種目で来県行程が複数ある場合は、適宜、行を追加して記入してください。</a:t>
            </a:r>
            <a:endParaRPr lang="ja-JP" altLang="ja-JP" sz="1800">
              <a:solidFill>
                <a:sysClr val="windowText" lastClr="000000"/>
              </a:solidFill>
              <a:effectLst/>
              <a:latin typeface="ＭＳ ゴシック" panose="020B0609070205080204" pitchFamily="49" charset="-128"/>
              <a:ea typeface="ＭＳ ゴシック" panose="020B0609070205080204" pitchFamily="49" charset="-128"/>
            </a:endParaRPr>
          </a:p>
        </xdr:txBody>
      </xdr:sp>
    </xdr:grpSp>
    <xdr:clientData/>
  </xdr:twoCellAnchor>
  <xdr:twoCellAnchor>
    <xdr:from>
      <xdr:col>19</xdr:col>
      <xdr:colOff>377826</xdr:colOff>
      <xdr:row>32</xdr:row>
      <xdr:rowOff>126720</xdr:rowOff>
    </xdr:from>
    <xdr:to>
      <xdr:col>26</xdr:col>
      <xdr:colOff>399379</xdr:colOff>
      <xdr:row>36</xdr:row>
      <xdr:rowOff>21079</xdr:rowOff>
    </xdr:to>
    <xdr:sp macro="" textlink="">
      <xdr:nvSpPr>
        <xdr:cNvPr id="44" name="正方形/長方形 43">
          <a:extLst>
            <a:ext uri="{FF2B5EF4-FFF2-40B4-BE49-F238E27FC236}">
              <a16:creationId xmlns:a16="http://schemas.microsoft.com/office/drawing/2014/main" id="{FAD8121F-28F6-4955-971A-D8C0D25243D6}"/>
            </a:ext>
          </a:extLst>
        </xdr:cNvPr>
        <xdr:cNvSpPr/>
      </xdr:nvSpPr>
      <xdr:spPr>
        <a:xfrm>
          <a:off x="19583690" y="9062902"/>
          <a:ext cx="7139325" cy="1071995"/>
        </a:xfrm>
        <a:prstGeom prst="rect">
          <a:avLst/>
        </a:prstGeom>
        <a:solidFill>
          <a:srgbClr val="FFCC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marL="0" marR="0" indent="0" algn="l" defTabSz="914400" rtl="0" eaLnBrk="1" fontAlgn="auto" latinLnBrk="0" hangingPunct="1">
            <a:lnSpc>
              <a:spcPct val="100000"/>
            </a:lnSpc>
            <a:spcBef>
              <a:spcPts val="0"/>
            </a:spcBef>
            <a:spcAft>
              <a:spcPts val="0"/>
            </a:spcAft>
            <a:buClrTx/>
            <a:buSzTx/>
            <a:buFontTx/>
            <a:buNone/>
            <a:tabLst/>
            <a:defRPr/>
          </a:pPr>
          <a:r>
            <a:rPr lang="ja-JP" altLang="en-US" sz="1800">
              <a:solidFill>
                <a:sysClr val="windowText" lastClr="000000"/>
              </a:solidFill>
              <a:effectLst/>
              <a:latin typeface="ＭＳ ゴシック" panose="020B0609070205080204" pitchFamily="49" charset="-128"/>
              <a:ea typeface="ＭＳ ゴシック" panose="020B0609070205080204" pitchFamily="49" charset="-128"/>
            </a:rPr>
            <a:t>自己手配のバス等で来県され、大会期間中もその車両で移動する場合や、大会期間中はレンタカーで移動する場合は、会場への乗り入れ台数を記入してください。</a:t>
          </a:r>
          <a:endParaRPr lang="ja-JP" altLang="ja-JP" sz="1800">
            <a:solidFill>
              <a:sysClr val="windowText" lastClr="000000"/>
            </a:solidFill>
            <a:effectLst/>
            <a:latin typeface="ＭＳ ゴシック" panose="020B0609070205080204" pitchFamily="49" charset="-128"/>
            <a:ea typeface="ＭＳ ゴシック" panose="020B0609070205080204" pitchFamily="49" charset="-128"/>
          </a:endParaRPr>
        </a:p>
      </xdr:txBody>
    </xdr:sp>
    <xdr:clientData/>
  </xdr:twoCellAnchor>
  <xdr:twoCellAnchor>
    <xdr:from>
      <xdr:col>25</xdr:col>
      <xdr:colOff>180975</xdr:colOff>
      <xdr:row>80</xdr:row>
      <xdr:rowOff>9525</xdr:rowOff>
    </xdr:from>
    <xdr:to>
      <xdr:col>26</xdr:col>
      <xdr:colOff>0</xdr:colOff>
      <xdr:row>81</xdr:row>
      <xdr:rowOff>0</xdr:rowOff>
    </xdr:to>
    <xdr:sp macro="" textlink="">
      <xdr:nvSpPr>
        <xdr:cNvPr id="71" name="AutoShape 34" hidden="1">
          <a:extLst>
            <a:ext uri="{FF2B5EF4-FFF2-40B4-BE49-F238E27FC236}">
              <a16:creationId xmlns:a16="http://schemas.microsoft.com/office/drawing/2014/main" id="{B7CCADFB-711C-4007-AE1E-5E78299E2648}"/>
            </a:ext>
          </a:extLst>
        </xdr:cNvPr>
        <xdr:cNvSpPr>
          <a:spLocks noChangeArrowheads="1"/>
        </xdr:cNvSpPr>
      </xdr:nvSpPr>
      <xdr:spPr bwMode="auto">
        <a:xfrm>
          <a:off x="25476200" y="21990050"/>
          <a:ext cx="965200" cy="460375"/>
        </a:xfrm>
        <a:prstGeom prst="roundRect">
          <a:avLst>
            <a:gd name="adj" fmla="val 16667"/>
          </a:avLst>
        </a:prstGeom>
        <a:noFill/>
        <a:ln w="38100">
          <a:solidFill>
            <a:srgbClr val="339966"/>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25</xdr:col>
      <xdr:colOff>180975</xdr:colOff>
      <xdr:row>81</xdr:row>
      <xdr:rowOff>9525</xdr:rowOff>
    </xdr:from>
    <xdr:to>
      <xdr:col>26</xdr:col>
      <xdr:colOff>0</xdr:colOff>
      <xdr:row>82</xdr:row>
      <xdr:rowOff>0</xdr:rowOff>
    </xdr:to>
    <xdr:sp macro="" textlink="">
      <xdr:nvSpPr>
        <xdr:cNvPr id="73" name="AutoShape 34" hidden="1">
          <a:extLst>
            <a:ext uri="{FF2B5EF4-FFF2-40B4-BE49-F238E27FC236}">
              <a16:creationId xmlns:a16="http://schemas.microsoft.com/office/drawing/2014/main" id="{98FCEC5F-1CF8-4B02-9111-37B36DA2F3C0}"/>
            </a:ext>
          </a:extLst>
        </xdr:cNvPr>
        <xdr:cNvSpPr>
          <a:spLocks noChangeArrowheads="1"/>
        </xdr:cNvSpPr>
      </xdr:nvSpPr>
      <xdr:spPr bwMode="auto">
        <a:xfrm>
          <a:off x="25476200" y="22456775"/>
          <a:ext cx="965200" cy="479425"/>
        </a:xfrm>
        <a:prstGeom prst="roundRect">
          <a:avLst>
            <a:gd name="adj" fmla="val 16667"/>
          </a:avLst>
        </a:prstGeom>
        <a:noFill/>
        <a:ln w="38100">
          <a:solidFill>
            <a:srgbClr val="339966"/>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25</xdr:col>
      <xdr:colOff>180975</xdr:colOff>
      <xdr:row>81</xdr:row>
      <xdr:rowOff>9525</xdr:rowOff>
    </xdr:from>
    <xdr:to>
      <xdr:col>26</xdr:col>
      <xdr:colOff>0</xdr:colOff>
      <xdr:row>82</xdr:row>
      <xdr:rowOff>0</xdr:rowOff>
    </xdr:to>
    <xdr:sp macro="" textlink="">
      <xdr:nvSpPr>
        <xdr:cNvPr id="74" name="AutoShape 34" hidden="1">
          <a:extLst>
            <a:ext uri="{FF2B5EF4-FFF2-40B4-BE49-F238E27FC236}">
              <a16:creationId xmlns:a16="http://schemas.microsoft.com/office/drawing/2014/main" id="{2B761EE8-6BC4-4AB5-AE45-C956C1F66E00}"/>
            </a:ext>
          </a:extLst>
        </xdr:cNvPr>
        <xdr:cNvSpPr>
          <a:spLocks noChangeArrowheads="1"/>
        </xdr:cNvSpPr>
      </xdr:nvSpPr>
      <xdr:spPr bwMode="auto">
        <a:xfrm>
          <a:off x="25476200" y="22456775"/>
          <a:ext cx="965200" cy="479425"/>
        </a:xfrm>
        <a:prstGeom prst="roundRect">
          <a:avLst>
            <a:gd name="adj" fmla="val 16667"/>
          </a:avLst>
        </a:prstGeom>
        <a:noFill/>
        <a:ln w="38100">
          <a:solidFill>
            <a:srgbClr val="339966"/>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25</xdr:col>
      <xdr:colOff>180975</xdr:colOff>
      <xdr:row>81</xdr:row>
      <xdr:rowOff>9525</xdr:rowOff>
    </xdr:from>
    <xdr:to>
      <xdr:col>26</xdr:col>
      <xdr:colOff>0</xdr:colOff>
      <xdr:row>82</xdr:row>
      <xdr:rowOff>0</xdr:rowOff>
    </xdr:to>
    <xdr:sp macro="" textlink="">
      <xdr:nvSpPr>
        <xdr:cNvPr id="75" name="AutoShape 34" hidden="1">
          <a:extLst>
            <a:ext uri="{FF2B5EF4-FFF2-40B4-BE49-F238E27FC236}">
              <a16:creationId xmlns:a16="http://schemas.microsoft.com/office/drawing/2014/main" id="{CAB0B092-FBE7-46AA-9065-42C126A8A2DE}"/>
            </a:ext>
          </a:extLst>
        </xdr:cNvPr>
        <xdr:cNvSpPr>
          <a:spLocks noChangeArrowheads="1"/>
        </xdr:cNvSpPr>
      </xdr:nvSpPr>
      <xdr:spPr bwMode="auto">
        <a:xfrm>
          <a:off x="25476200" y="22456775"/>
          <a:ext cx="965200" cy="479425"/>
        </a:xfrm>
        <a:prstGeom prst="roundRect">
          <a:avLst>
            <a:gd name="adj" fmla="val 16667"/>
          </a:avLst>
        </a:prstGeom>
        <a:noFill/>
        <a:ln w="38100">
          <a:solidFill>
            <a:srgbClr val="339966"/>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0</xdr:colOff>
      <xdr:row>6</xdr:row>
      <xdr:rowOff>108857</xdr:rowOff>
    </xdr:from>
    <xdr:to>
      <xdr:col>1</xdr:col>
      <xdr:colOff>2390775</xdr:colOff>
      <xdr:row>7</xdr:row>
      <xdr:rowOff>272143</xdr:rowOff>
    </xdr:to>
    <xdr:sp macro="" textlink="">
      <xdr:nvSpPr>
        <xdr:cNvPr id="2" name="AutoShape 2" hidden="1">
          <a:extLst>
            <a:ext uri="{FF2B5EF4-FFF2-40B4-BE49-F238E27FC236}">
              <a16:creationId xmlns:a16="http://schemas.microsoft.com/office/drawing/2014/main" id="{00000000-0008-0000-0200-000002000000}"/>
            </a:ext>
          </a:extLst>
        </xdr:cNvPr>
        <xdr:cNvSpPr>
          <a:spLocks noChangeArrowheads="1"/>
        </xdr:cNvSpPr>
      </xdr:nvSpPr>
      <xdr:spPr bwMode="auto">
        <a:xfrm flipH="1">
          <a:off x="238125" y="1509032"/>
          <a:ext cx="1533525" cy="420461"/>
        </a:xfrm>
        <a:prstGeom prst="wedgeRectCallout">
          <a:avLst>
            <a:gd name="adj1" fmla="val -55579"/>
            <a:gd name="adj2" fmla="val 140000"/>
          </a:avLst>
        </a:prstGeom>
        <a:solidFill>
          <a:srgbClr val="FFFF00"/>
        </a:solidFill>
        <a:ln w="9525">
          <a:solidFill>
            <a:srgbClr val="000000"/>
          </a:solidFill>
          <a:miter lim="800000"/>
          <a:headEnd/>
          <a:tailEnd/>
        </a:ln>
      </xdr:spPr>
      <xdr:txBody>
        <a:bodyPr vertOverflow="clip" wrap="square" lIns="27432" tIns="18288" rIns="0" bIns="0" anchor="t" upright="1"/>
        <a:lstStyle/>
        <a:p>
          <a:pPr algn="l" rtl="0">
            <a:lnSpc>
              <a:spcPts val="1400"/>
            </a:lnSpc>
            <a:defRPr sz="1000"/>
          </a:pPr>
          <a:endParaRPr lang="ja-JP" altLang="en-US" sz="1200" b="0" i="0" u="none" strike="noStrike" baseline="0">
            <a:solidFill>
              <a:srgbClr val="000000"/>
            </a:solidFill>
            <a:latin typeface="ＭＳ Ｐゴシック"/>
            <a:ea typeface="ＭＳ Ｐゴシック"/>
          </a:endParaRPr>
        </a:p>
        <a:p>
          <a:pPr algn="l" rtl="0">
            <a:lnSpc>
              <a:spcPts val="1400"/>
            </a:lnSpc>
            <a:defRPr sz="1000"/>
          </a:pPr>
          <a:r>
            <a:rPr lang="ja-JP" altLang="en-US" sz="1200" b="0" i="0" u="none" strike="noStrike" baseline="0">
              <a:solidFill>
                <a:srgbClr val="000000"/>
              </a:solidFill>
              <a:latin typeface="ＭＳ Ｐゴシック"/>
              <a:ea typeface="ＭＳ Ｐゴシック"/>
            </a:rPr>
            <a:t>参加チーム数を記入してください</a:t>
          </a:r>
        </a:p>
      </xdr:txBody>
    </xdr:sp>
    <xdr:clientData/>
  </xdr:twoCellAnchor>
  <xdr:twoCellAnchor>
    <xdr:from>
      <xdr:col>1</xdr:col>
      <xdr:colOff>13607</xdr:colOff>
      <xdr:row>26</xdr:row>
      <xdr:rowOff>54430</xdr:rowOff>
    </xdr:from>
    <xdr:to>
      <xdr:col>2</xdr:col>
      <xdr:colOff>979714</xdr:colOff>
      <xdr:row>26</xdr:row>
      <xdr:rowOff>489857</xdr:rowOff>
    </xdr:to>
    <xdr:sp macro="" textlink="">
      <xdr:nvSpPr>
        <xdr:cNvPr id="3" name="AutoShape 6" hidden="1">
          <a:extLst>
            <a:ext uri="{FF2B5EF4-FFF2-40B4-BE49-F238E27FC236}">
              <a16:creationId xmlns:a16="http://schemas.microsoft.com/office/drawing/2014/main" id="{00000000-0008-0000-0200-000003000000}"/>
            </a:ext>
          </a:extLst>
        </xdr:cNvPr>
        <xdr:cNvSpPr>
          <a:spLocks noChangeArrowheads="1"/>
        </xdr:cNvSpPr>
      </xdr:nvSpPr>
      <xdr:spPr bwMode="auto">
        <a:xfrm>
          <a:off x="251732" y="12617905"/>
          <a:ext cx="2499632" cy="244927"/>
        </a:xfrm>
        <a:prstGeom prst="wedgeRectCallout">
          <a:avLst>
            <a:gd name="adj1" fmla="val -528"/>
            <a:gd name="adj2" fmla="val -89935"/>
          </a:avLst>
        </a:prstGeom>
        <a:solidFill>
          <a:srgbClr val="FFFF00"/>
        </a:solidFill>
        <a:ln w="9525">
          <a:solidFill>
            <a:srgbClr val="000000"/>
          </a:solidFill>
          <a:miter lim="800000"/>
          <a:headEnd/>
          <a:tailEnd/>
        </a:ln>
      </xdr:spPr>
      <xdr:txBody>
        <a:bodyPr vertOverflow="clip" wrap="square" lIns="27432" tIns="18288" rIns="0" bIns="0" anchor="t" upright="1"/>
        <a:lstStyle/>
        <a:p>
          <a:pPr rtl="0"/>
          <a:r>
            <a:rPr lang="ja-JP" altLang="ja-JP" sz="1100" b="0" i="0" baseline="0">
              <a:latin typeface="+mn-lt"/>
              <a:ea typeface="+mn-ea"/>
              <a:cs typeface="+mn-cs"/>
            </a:rPr>
            <a:t>特定の種目に限定されず全般的に引率・同行・視察を行う方（専任外）の人数を記入してください</a:t>
          </a:r>
          <a:endParaRPr lang="ja-JP" altLang="ja-JP"/>
        </a:p>
      </xdr:txBody>
    </xdr:sp>
    <xdr:clientData/>
  </xdr:twoCellAnchor>
  <xdr:twoCellAnchor>
    <xdr:from>
      <xdr:col>1</xdr:col>
      <xdr:colOff>13607</xdr:colOff>
      <xdr:row>27</xdr:row>
      <xdr:rowOff>54430</xdr:rowOff>
    </xdr:from>
    <xdr:to>
      <xdr:col>2</xdr:col>
      <xdr:colOff>979714</xdr:colOff>
      <xdr:row>27</xdr:row>
      <xdr:rowOff>489857</xdr:rowOff>
    </xdr:to>
    <xdr:sp macro="" textlink="">
      <xdr:nvSpPr>
        <xdr:cNvPr id="4" name="AutoShape 6" hidden="1">
          <a:extLst>
            <a:ext uri="{FF2B5EF4-FFF2-40B4-BE49-F238E27FC236}">
              <a16:creationId xmlns:a16="http://schemas.microsoft.com/office/drawing/2014/main" id="{00000000-0008-0000-0200-000004000000}"/>
            </a:ext>
          </a:extLst>
        </xdr:cNvPr>
        <xdr:cNvSpPr>
          <a:spLocks noChangeArrowheads="1"/>
        </xdr:cNvSpPr>
      </xdr:nvSpPr>
      <xdr:spPr bwMode="auto">
        <a:xfrm>
          <a:off x="251732" y="13208455"/>
          <a:ext cx="2499632" cy="244927"/>
        </a:xfrm>
        <a:prstGeom prst="wedgeRectCallout">
          <a:avLst>
            <a:gd name="adj1" fmla="val -528"/>
            <a:gd name="adj2" fmla="val -89935"/>
          </a:avLst>
        </a:prstGeom>
        <a:solidFill>
          <a:srgbClr val="FFFF00"/>
        </a:solidFill>
        <a:ln w="9525">
          <a:solidFill>
            <a:srgbClr val="000000"/>
          </a:solidFill>
          <a:miter lim="800000"/>
          <a:headEnd/>
          <a:tailEnd/>
        </a:ln>
      </xdr:spPr>
      <xdr:txBody>
        <a:bodyPr vertOverflow="clip" wrap="square" lIns="27432" tIns="18288" rIns="0" bIns="0" anchor="t" upright="1"/>
        <a:lstStyle/>
        <a:p>
          <a:pPr rtl="0"/>
          <a:r>
            <a:rPr lang="ja-JP" altLang="ja-JP" sz="1100" b="0" i="0" baseline="0">
              <a:latin typeface="+mn-lt"/>
              <a:ea typeface="+mn-ea"/>
              <a:cs typeface="+mn-cs"/>
            </a:rPr>
            <a:t>特定の種目に限定されず全般的に引率・同行・視察を行う方（専任外）の人数を記入してください</a:t>
          </a:r>
          <a:endParaRPr lang="ja-JP" altLang="ja-JP"/>
        </a:p>
      </xdr:txBody>
    </xdr:sp>
    <xdr:clientData/>
  </xdr:twoCellAnchor>
  <xdr:twoCellAnchor>
    <xdr:from>
      <xdr:col>1</xdr:col>
      <xdr:colOff>13607</xdr:colOff>
      <xdr:row>26</xdr:row>
      <xdr:rowOff>54430</xdr:rowOff>
    </xdr:from>
    <xdr:to>
      <xdr:col>2</xdr:col>
      <xdr:colOff>979714</xdr:colOff>
      <xdr:row>26</xdr:row>
      <xdr:rowOff>489857</xdr:rowOff>
    </xdr:to>
    <xdr:sp macro="" textlink="">
      <xdr:nvSpPr>
        <xdr:cNvPr id="5" name="AutoShape 6" hidden="1">
          <a:extLst>
            <a:ext uri="{FF2B5EF4-FFF2-40B4-BE49-F238E27FC236}">
              <a16:creationId xmlns:a16="http://schemas.microsoft.com/office/drawing/2014/main" id="{00000000-0008-0000-0200-000005000000}"/>
            </a:ext>
          </a:extLst>
        </xdr:cNvPr>
        <xdr:cNvSpPr>
          <a:spLocks noChangeArrowheads="1"/>
        </xdr:cNvSpPr>
      </xdr:nvSpPr>
      <xdr:spPr bwMode="auto">
        <a:xfrm>
          <a:off x="251732" y="12617905"/>
          <a:ext cx="2499632" cy="244927"/>
        </a:xfrm>
        <a:prstGeom prst="wedgeRectCallout">
          <a:avLst>
            <a:gd name="adj1" fmla="val -528"/>
            <a:gd name="adj2" fmla="val -89935"/>
          </a:avLst>
        </a:prstGeom>
        <a:solidFill>
          <a:srgbClr val="FFFF00"/>
        </a:solidFill>
        <a:ln w="9525">
          <a:solidFill>
            <a:srgbClr val="000000"/>
          </a:solidFill>
          <a:miter lim="800000"/>
          <a:headEnd/>
          <a:tailEnd/>
        </a:ln>
      </xdr:spPr>
      <xdr:txBody>
        <a:bodyPr vertOverflow="clip" wrap="square" lIns="27432" tIns="18288" rIns="0" bIns="0" anchor="t" upright="1"/>
        <a:lstStyle/>
        <a:p>
          <a:pPr rtl="0"/>
          <a:r>
            <a:rPr lang="ja-JP" altLang="ja-JP" sz="1100" b="0" i="0" baseline="0">
              <a:latin typeface="+mn-lt"/>
              <a:ea typeface="+mn-ea"/>
              <a:cs typeface="+mn-cs"/>
            </a:rPr>
            <a:t>特定の種目に限定されず全般的に引率・同行・視察を行う方（専任外）の人数を記入してください</a:t>
          </a:r>
          <a:endParaRPr lang="ja-JP" altLang="ja-JP"/>
        </a:p>
      </xdr:txBody>
    </xdr:sp>
    <xdr:clientData/>
  </xdr:twoCellAnchor>
  <xdr:twoCellAnchor>
    <xdr:from>
      <xdr:col>1</xdr:col>
      <xdr:colOff>13607</xdr:colOff>
      <xdr:row>24</xdr:row>
      <xdr:rowOff>54430</xdr:rowOff>
    </xdr:from>
    <xdr:to>
      <xdr:col>2</xdr:col>
      <xdr:colOff>979714</xdr:colOff>
      <xdr:row>24</xdr:row>
      <xdr:rowOff>489857</xdr:rowOff>
    </xdr:to>
    <xdr:sp macro="" textlink="">
      <xdr:nvSpPr>
        <xdr:cNvPr id="6" name="AutoShape 6" hidden="1">
          <a:extLst>
            <a:ext uri="{FF2B5EF4-FFF2-40B4-BE49-F238E27FC236}">
              <a16:creationId xmlns:a16="http://schemas.microsoft.com/office/drawing/2014/main" id="{00000000-0008-0000-0200-000006000000}"/>
            </a:ext>
          </a:extLst>
        </xdr:cNvPr>
        <xdr:cNvSpPr>
          <a:spLocks noChangeArrowheads="1"/>
        </xdr:cNvSpPr>
      </xdr:nvSpPr>
      <xdr:spPr bwMode="auto">
        <a:xfrm>
          <a:off x="251732" y="11436805"/>
          <a:ext cx="2499632" cy="244927"/>
        </a:xfrm>
        <a:prstGeom prst="wedgeRectCallout">
          <a:avLst>
            <a:gd name="adj1" fmla="val -528"/>
            <a:gd name="adj2" fmla="val -89935"/>
          </a:avLst>
        </a:prstGeom>
        <a:solidFill>
          <a:srgbClr val="FFFF00"/>
        </a:solidFill>
        <a:ln w="9525">
          <a:solidFill>
            <a:srgbClr val="000000"/>
          </a:solidFill>
          <a:miter lim="800000"/>
          <a:headEnd/>
          <a:tailEnd/>
        </a:ln>
      </xdr:spPr>
      <xdr:txBody>
        <a:bodyPr vertOverflow="clip" wrap="square" lIns="27432" tIns="18288" rIns="0" bIns="0" anchor="t" upright="1"/>
        <a:lstStyle/>
        <a:p>
          <a:pPr rtl="0"/>
          <a:r>
            <a:rPr lang="ja-JP" altLang="ja-JP" sz="1100" b="0" i="0" baseline="0">
              <a:latin typeface="+mn-lt"/>
              <a:ea typeface="+mn-ea"/>
              <a:cs typeface="+mn-cs"/>
            </a:rPr>
            <a:t>特定の種目に限定されず全般的に引率・同行・視察を行う方（専任外）の人数を記入してください</a:t>
          </a:r>
          <a:endParaRPr lang="ja-JP" altLang="ja-JP"/>
        </a:p>
      </xdr:txBody>
    </xdr:sp>
    <xdr:clientData/>
  </xdr:twoCellAnchor>
  <xdr:twoCellAnchor>
    <xdr:from>
      <xdr:col>1</xdr:col>
      <xdr:colOff>13607</xdr:colOff>
      <xdr:row>27</xdr:row>
      <xdr:rowOff>54430</xdr:rowOff>
    </xdr:from>
    <xdr:to>
      <xdr:col>2</xdr:col>
      <xdr:colOff>979714</xdr:colOff>
      <xdr:row>27</xdr:row>
      <xdr:rowOff>489857</xdr:rowOff>
    </xdr:to>
    <xdr:sp macro="" textlink="">
      <xdr:nvSpPr>
        <xdr:cNvPr id="7" name="AutoShape 6" hidden="1">
          <a:extLst>
            <a:ext uri="{FF2B5EF4-FFF2-40B4-BE49-F238E27FC236}">
              <a16:creationId xmlns:a16="http://schemas.microsoft.com/office/drawing/2014/main" id="{00000000-0008-0000-0200-000007000000}"/>
            </a:ext>
          </a:extLst>
        </xdr:cNvPr>
        <xdr:cNvSpPr>
          <a:spLocks noChangeArrowheads="1"/>
        </xdr:cNvSpPr>
      </xdr:nvSpPr>
      <xdr:spPr bwMode="auto">
        <a:xfrm>
          <a:off x="251732" y="13208455"/>
          <a:ext cx="2499632" cy="244927"/>
        </a:xfrm>
        <a:prstGeom prst="wedgeRectCallout">
          <a:avLst>
            <a:gd name="adj1" fmla="val -528"/>
            <a:gd name="adj2" fmla="val -89935"/>
          </a:avLst>
        </a:prstGeom>
        <a:solidFill>
          <a:srgbClr val="FFFF00"/>
        </a:solidFill>
        <a:ln w="9525">
          <a:solidFill>
            <a:srgbClr val="000000"/>
          </a:solidFill>
          <a:miter lim="800000"/>
          <a:headEnd/>
          <a:tailEnd/>
        </a:ln>
      </xdr:spPr>
      <xdr:txBody>
        <a:bodyPr vertOverflow="clip" wrap="square" lIns="27432" tIns="18288" rIns="0" bIns="0" anchor="t" upright="1"/>
        <a:lstStyle/>
        <a:p>
          <a:pPr rtl="0"/>
          <a:r>
            <a:rPr lang="ja-JP" altLang="ja-JP" sz="1100" b="0" i="0" baseline="0">
              <a:latin typeface="+mn-lt"/>
              <a:ea typeface="+mn-ea"/>
              <a:cs typeface="+mn-cs"/>
            </a:rPr>
            <a:t>特定の種目に限定されず全般的に引率・同行・視察を行う方（専任外）の人数を記入してください</a:t>
          </a:r>
          <a:endParaRPr lang="ja-JP" altLang="ja-JP"/>
        </a:p>
      </xdr:txBody>
    </xdr:sp>
    <xdr:clientData/>
  </xdr:twoCellAnchor>
  <xdr:twoCellAnchor>
    <xdr:from>
      <xdr:col>1</xdr:col>
      <xdr:colOff>13607</xdr:colOff>
      <xdr:row>27</xdr:row>
      <xdr:rowOff>54430</xdr:rowOff>
    </xdr:from>
    <xdr:to>
      <xdr:col>2</xdr:col>
      <xdr:colOff>979714</xdr:colOff>
      <xdr:row>27</xdr:row>
      <xdr:rowOff>489857</xdr:rowOff>
    </xdr:to>
    <xdr:sp macro="" textlink="">
      <xdr:nvSpPr>
        <xdr:cNvPr id="8" name="AutoShape 6" hidden="1">
          <a:extLst>
            <a:ext uri="{FF2B5EF4-FFF2-40B4-BE49-F238E27FC236}">
              <a16:creationId xmlns:a16="http://schemas.microsoft.com/office/drawing/2014/main" id="{00000000-0008-0000-0200-000008000000}"/>
            </a:ext>
          </a:extLst>
        </xdr:cNvPr>
        <xdr:cNvSpPr>
          <a:spLocks noChangeArrowheads="1"/>
        </xdr:cNvSpPr>
      </xdr:nvSpPr>
      <xdr:spPr bwMode="auto">
        <a:xfrm>
          <a:off x="251732" y="13208455"/>
          <a:ext cx="2499632" cy="244927"/>
        </a:xfrm>
        <a:prstGeom prst="wedgeRectCallout">
          <a:avLst>
            <a:gd name="adj1" fmla="val -528"/>
            <a:gd name="adj2" fmla="val -89935"/>
          </a:avLst>
        </a:prstGeom>
        <a:solidFill>
          <a:srgbClr val="FFFF00"/>
        </a:solidFill>
        <a:ln w="9525">
          <a:solidFill>
            <a:srgbClr val="000000"/>
          </a:solidFill>
          <a:miter lim="800000"/>
          <a:headEnd/>
          <a:tailEnd/>
        </a:ln>
      </xdr:spPr>
      <xdr:txBody>
        <a:bodyPr vertOverflow="clip" wrap="square" lIns="27432" tIns="18288" rIns="0" bIns="0" anchor="t" upright="1"/>
        <a:lstStyle/>
        <a:p>
          <a:pPr rtl="0"/>
          <a:r>
            <a:rPr lang="ja-JP" altLang="ja-JP" sz="1100" b="0" i="0" baseline="0">
              <a:latin typeface="+mn-lt"/>
              <a:ea typeface="+mn-ea"/>
              <a:cs typeface="+mn-cs"/>
            </a:rPr>
            <a:t>特定の種目に限定されず全般的に引率・同行・視察を行う方（専任外）の人数を記入してください</a:t>
          </a:r>
          <a:endParaRPr lang="ja-JP" altLang="ja-JP"/>
        </a:p>
      </xdr:txBody>
    </xdr:sp>
    <xdr:clientData/>
  </xdr:twoCellAnchor>
  <xdr:twoCellAnchor>
    <xdr:from>
      <xdr:col>2</xdr:col>
      <xdr:colOff>9525</xdr:colOff>
      <xdr:row>7</xdr:row>
      <xdr:rowOff>247650</xdr:rowOff>
    </xdr:from>
    <xdr:to>
      <xdr:col>13</xdr:col>
      <xdr:colOff>2447925</xdr:colOff>
      <xdr:row>19</xdr:row>
      <xdr:rowOff>142875</xdr:rowOff>
    </xdr:to>
    <xdr:sp macro="" textlink="">
      <xdr:nvSpPr>
        <xdr:cNvPr id="9" name="AutoShape 11" hidden="1">
          <a:extLst>
            <a:ext uri="{FF2B5EF4-FFF2-40B4-BE49-F238E27FC236}">
              <a16:creationId xmlns:a16="http://schemas.microsoft.com/office/drawing/2014/main" id="{00000000-0008-0000-0200-000009000000}"/>
            </a:ext>
          </a:extLst>
        </xdr:cNvPr>
        <xdr:cNvSpPr>
          <a:spLocks noChangeArrowheads="1"/>
        </xdr:cNvSpPr>
      </xdr:nvSpPr>
      <xdr:spPr bwMode="auto">
        <a:xfrm>
          <a:off x="1781175" y="1914525"/>
          <a:ext cx="30565725" cy="3409950"/>
        </a:xfrm>
        <a:prstGeom prst="flowChartAlternateProcess">
          <a:avLst/>
        </a:prstGeom>
        <a:noFill/>
        <a:ln w="57150">
          <a:solidFill>
            <a:srgbClr val="FF0000"/>
          </a:solidFill>
          <a:prstDash val="dashDot"/>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9525</xdr:colOff>
      <xdr:row>20</xdr:row>
      <xdr:rowOff>0</xdr:rowOff>
    </xdr:from>
    <xdr:to>
      <xdr:col>13</xdr:col>
      <xdr:colOff>2419350</xdr:colOff>
      <xdr:row>44</xdr:row>
      <xdr:rowOff>0</xdr:rowOff>
    </xdr:to>
    <xdr:sp macro="" textlink="">
      <xdr:nvSpPr>
        <xdr:cNvPr id="10" name="AutoShape 14" hidden="1">
          <a:extLst>
            <a:ext uri="{FF2B5EF4-FFF2-40B4-BE49-F238E27FC236}">
              <a16:creationId xmlns:a16="http://schemas.microsoft.com/office/drawing/2014/main" id="{00000000-0008-0000-0200-00000A000000}"/>
            </a:ext>
          </a:extLst>
        </xdr:cNvPr>
        <xdr:cNvSpPr>
          <a:spLocks noChangeArrowheads="1"/>
        </xdr:cNvSpPr>
      </xdr:nvSpPr>
      <xdr:spPr bwMode="auto">
        <a:xfrm>
          <a:off x="1781175" y="5476875"/>
          <a:ext cx="30565725" cy="14763750"/>
        </a:xfrm>
        <a:custGeom>
          <a:avLst/>
          <a:gdLst>
            <a:gd name="T0" fmla="*/ 0 w 22288500"/>
            <a:gd name="T1" fmla="*/ 0 h 32262536"/>
            <a:gd name="T2" fmla="*/ 1 w 22288500"/>
            <a:gd name="T3" fmla="*/ 0 h 32262536"/>
            <a:gd name="T4" fmla="*/ 2 w 22288500"/>
            <a:gd name="T5" fmla="*/ 0 h 32262536"/>
            <a:gd name="T6" fmla="*/ 8 w 22288500"/>
            <a:gd name="T7" fmla="*/ 0 h 32262536"/>
            <a:gd name="T8" fmla="*/ 9 w 22288500"/>
            <a:gd name="T9" fmla="*/ 0 h 32262536"/>
            <a:gd name="T10" fmla="*/ 10 w 22288500"/>
            <a:gd name="T11" fmla="*/ 0 h 32262536"/>
            <a:gd name="T12" fmla="*/ 10 w 22288500"/>
            <a:gd name="T13" fmla="*/ 0 h 32262536"/>
            <a:gd name="T14" fmla="*/ 9 w 22288500"/>
            <a:gd name="T15" fmla="*/ 0 h 32262536"/>
            <a:gd name="T16" fmla="*/ 8 w 22288500"/>
            <a:gd name="T17" fmla="*/ 0 h 32262536"/>
            <a:gd name="T18" fmla="*/ 2 w 22288500"/>
            <a:gd name="T19" fmla="*/ 0 h 32262536"/>
            <a:gd name="T20" fmla="*/ 1 w 22288500"/>
            <a:gd name="T21" fmla="*/ 0 h 32262536"/>
            <a:gd name="T22" fmla="*/ 1 w 22288500"/>
            <a:gd name="T23" fmla="*/ 0 h 32262536"/>
            <a:gd name="T24" fmla="*/ 0 w 22288500"/>
            <a:gd name="T25" fmla="*/ 0 h 32262536"/>
            <a:gd name="T26" fmla="*/ 0 60000 65536"/>
            <a:gd name="T27" fmla="*/ 0 60000 65536"/>
            <a:gd name="T28" fmla="*/ 0 60000 65536"/>
            <a:gd name="T29" fmla="*/ 0 60000 65536"/>
            <a:gd name="T30" fmla="*/ 0 60000 65536"/>
            <a:gd name="T31" fmla="*/ 0 60000 65536"/>
            <a:gd name="T32" fmla="*/ 0 60000 65536"/>
            <a:gd name="T33" fmla="*/ 0 60000 65536"/>
            <a:gd name="T34" fmla="*/ 0 60000 65536"/>
            <a:gd name="T35" fmla="*/ 0 60000 65536"/>
            <a:gd name="T36" fmla="*/ 0 60000 65536"/>
            <a:gd name="T37" fmla="*/ 0 60000 65536"/>
            <a:gd name="T38" fmla="*/ 0 60000 65536"/>
            <a:gd name="T39" fmla="*/ 0 w 22288500"/>
            <a:gd name="T40" fmla="*/ 0 h 32262536"/>
            <a:gd name="T41" fmla="*/ 22288500 w 22288500"/>
            <a:gd name="T42" fmla="*/ 32262536 h 32262536"/>
          </a:gdLst>
          <a:ahLst/>
          <a:cxnLst>
            <a:cxn ang="T26">
              <a:pos x="T0" y="T1"/>
            </a:cxn>
            <a:cxn ang="T27">
              <a:pos x="T2" y="T3"/>
            </a:cxn>
            <a:cxn ang="T28">
              <a:pos x="T4" y="T5"/>
            </a:cxn>
            <a:cxn ang="T29">
              <a:pos x="T6" y="T7"/>
            </a:cxn>
            <a:cxn ang="T30">
              <a:pos x="T8" y="T9"/>
            </a:cxn>
            <a:cxn ang="T31">
              <a:pos x="T10" y="T11"/>
            </a:cxn>
            <a:cxn ang="T32">
              <a:pos x="T12" y="T13"/>
            </a:cxn>
            <a:cxn ang="T33">
              <a:pos x="T14" y="T15"/>
            </a:cxn>
            <a:cxn ang="T34">
              <a:pos x="T16" y="T17"/>
            </a:cxn>
            <a:cxn ang="T35">
              <a:pos x="T18" y="T19"/>
            </a:cxn>
            <a:cxn ang="T36">
              <a:pos x="T20" y="T21"/>
            </a:cxn>
            <a:cxn ang="T37">
              <a:pos x="T22" y="T23"/>
            </a:cxn>
            <a:cxn ang="T38">
              <a:pos x="T24" y="T25"/>
            </a:cxn>
          </a:cxnLst>
          <a:rect l="T39" t="T40" r="T41" b="T42"/>
          <a:pathLst>
            <a:path w="22288500" h="32262536">
              <a:moveTo>
                <a:pt x="0" y="3714751"/>
              </a:moveTo>
              <a:cubicBezTo>
                <a:pt x="1" y="2729537"/>
                <a:pt x="391377" y="1784676"/>
                <a:pt x="1088029" y="1088026"/>
              </a:cubicBezTo>
              <a:cubicBezTo>
                <a:pt x="1784681" y="391376"/>
                <a:pt x="2729544" y="3"/>
                <a:pt x="3714757" y="4"/>
              </a:cubicBezTo>
              <a:lnTo>
                <a:pt x="18573749" y="0"/>
              </a:lnTo>
              <a:cubicBezTo>
                <a:pt x="19558963" y="1"/>
                <a:pt x="20503824" y="391377"/>
                <a:pt x="21200474" y="1088029"/>
              </a:cubicBezTo>
              <a:cubicBezTo>
                <a:pt x="21897124" y="1784681"/>
                <a:pt x="22288497" y="2729544"/>
                <a:pt x="22288496" y="3714757"/>
              </a:cubicBezTo>
              <a:cubicBezTo>
                <a:pt x="22288497" y="11992433"/>
                <a:pt x="22288499" y="20270109"/>
                <a:pt x="22288500" y="28547785"/>
              </a:cubicBezTo>
              <a:cubicBezTo>
                <a:pt x="22288500" y="29532999"/>
                <a:pt x="21897125" y="30477860"/>
                <a:pt x="21200474" y="31174511"/>
              </a:cubicBezTo>
              <a:cubicBezTo>
                <a:pt x="20503823" y="31871162"/>
                <a:pt x="19558961" y="32262536"/>
                <a:pt x="18573747" y="32262536"/>
              </a:cubicBezTo>
              <a:lnTo>
                <a:pt x="3714751" y="32262536"/>
              </a:lnTo>
              <a:cubicBezTo>
                <a:pt x="2729537" y="32262535"/>
                <a:pt x="1784676" y="31871160"/>
                <a:pt x="1088025" y="31174508"/>
              </a:cubicBezTo>
              <a:cubicBezTo>
                <a:pt x="391374" y="30477856"/>
                <a:pt x="1" y="29532994"/>
                <a:pt x="2" y="28547780"/>
              </a:cubicBezTo>
              <a:cubicBezTo>
                <a:pt x="1" y="20270104"/>
                <a:pt x="1" y="11992427"/>
                <a:pt x="0" y="3714751"/>
              </a:cubicBezTo>
              <a:close/>
            </a:path>
          </a:pathLst>
        </a:custGeom>
        <a:noFill/>
        <a:ln w="57150">
          <a:solidFill>
            <a:srgbClr val="002060"/>
          </a:solidFill>
          <a:prstDash val="lgDash"/>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136071</xdr:colOff>
      <xdr:row>20</xdr:row>
      <xdr:rowOff>68036</xdr:rowOff>
    </xdr:from>
    <xdr:to>
      <xdr:col>3</xdr:col>
      <xdr:colOff>285750</xdr:colOff>
      <xdr:row>44</xdr:row>
      <xdr:rowOff>0</xdr:rowOff>
    </xdr:to>
    <xdr:sp macro="" textlink="">
      <xdr:nvSpPr>
        <xdr:cNvPr id="11" name="右中かっこ 10" hidden="1">
          <a:extLst>
            <a:ext uri="{FF2B5EF4-FFF2-40B4-BE49-F238E27FC236}">
              <a16:creationId xmlns:a16="http://schemas.microsoft.com/office/drawing/2014/main" id="{00000000-0008-0000-0200-00000B000000}"/>
            </a:ext>
          </a:extLst>
        </xdr:cNvPr>
        <xdr:cNvSpPr/>
      </xdr:nvSpPr>
      <xdr:spPr>
        <a:xfrm>
          <a:off x="1907721" y="5544911"/>
          <a:ext cx="1187904" cy="14695714"/>
        </a:xfrm>
        <a:prstGeom prst="rightBrace">
          <a:avLst>
            <a:gd name="adj1" fmla="val 8333"/>
            <a:gd name="adj2" fmla="val 50000"/>
          </a:avLst>
        </a:prstGeom>
        <a:ln w="285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3</xdr:col>
      <xdr:colOff>421821</xdr:colOff>
      <xdr:row>27</xdr:row>
      <xdr:rowOff>149679</xdr:rowOff>
    </xdr:from>
    <xdr:to>
      <xdr:col>4</xdr:col>
      <xdr:colOff>0</xdr:colOff>
      <xdr:row>30</xdr:row>
      <xdr:rowOff>27215</xdr:rowOff>
    </xdr:to>
    <xdr:sp macro="" textlink="">
      <xdr:nvSpPr>
        <xdr:cNvPr id="12" name="テキスト ボックス 11" hidden="1">
          <a:extLst>
            <a:ext uri="{FF2B5EF4-FFF2-40B4-BE49-F238E27FC236}">
              <a16:creationId xmlns:a16="http://schemas.microsoft.com/office/drawing/2014/main" id="{00000000-0008-0000-0200-00000C000000}"/>
            </a:ext>
          </a:extLst>
        </xdr:cNvPr>
        <xdr:cNvSpPr txBox="1"/>
      </xdr:nvSpPr>
      <xdr:spPr>
        <a:xfrm>
          <a:off x="3231696" y="13303704"/>
          <a:ext cx="159204" cy="1649186"/>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nSpc>
              <a:spcPts val="2000"/>
            </a:lnSpc>
          </a:pPr>
          <a:r>
            <a:rPr kumimoji="1" lang="ja-JP" altLang="en-US" sz="1800"/>
            <a:t>行程が複数ある場合は，行を挿入してください</a:t>
          </a:r>
        </a:p>
      </xdr:txBody>
    </xdr:sp>
    <xdr:clientData/>
  </xdr:twoCellAnchor>
  <xdr:twoCellAnchor>
    <xdr:from>
      <xdr:col>13</xdr:col>
      <xdr:colOff>1115785</xdr:colOff>
      <xdr:row>4</xdr:row>
      <xdr:rowOff>0</xdr:rowOff>
    </xdr:from>
    <xdr:to>
      <xdr:col>13</xdr:col>
      <xdr:colOff>2462892</xdr:colOff>
      <xdr:row>4</xdr:row>
      <xdr:rowOff>136071</xdr:rowOff>
    </xdr:to>
    <xdr:sp macro="" textlink="">
      <xdr:nvSpPr>
        <xdr:cNvPr id="14" name="テキスト ボックス 13" hidden="1">
          <a:extLst>
            <a:ext uri="{FF2B5EF4-FFF2-40B4-BE49-F238E27FC236}">
              <a16:creationId xmlns:a16="http://schemas.microsoft.com/office/drawing/2014/main" id="{00000000-0008-0000-0200-00000E000000}"/>
            </a:ext>
          </a:extLst>
        </xdr:cNvPr>
        <xdr:cNvSpPr txBox="1"/>
      </xdr:nvSpPr>
      <xdr:spPr>
        <a:xfrm>
          <a:off x="32043460" y="561975"/>
          <a:ext cx="299357" cy="136071"/>
        </a:xfrm>
        <a:prstGeom prst="rect">
          <a:avLst/>
        </a:prstGeom>
        <a:solidFill>
          <a:srgbClr val="FFC000"/>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2400"/>
            <a:t>記入例</a:t>
          </a:r>
        </a:p>
      </xdr:txBody>
    </xdr:sp>
    <xdr:clientData/>
  </xdr:twoCellAnchor>
  <xdr:twoCellAnchor>
    <xdr:from>
      <xdr:col>13</xdr:col>
      <xdr:colOff>0</xdr:colOff>
      <xdr:row>16</xdr:row>
      <xdr:rowOff>40822</xdr:rowOff>
    </xdr:from>
    <xdr:to>
      <xdr:col>13</xdr:col>
      <xdr:colOff>800101</xdr:colOff>
      <xdr:row>19</xdr:row>
      <xdr:rowOff>81644</xdr:rowOff>
    </xdr:to>
    <xdr:sp macro="" textlink="">
      <xdr:nvSpPr>
        <xdr:cNvPr id="15" name="AutoShape 38" hidden="1">
          <a:extLst>
            <a:ext uri="{FF2B5EF4-FFF2-40B4-BE49-F238E27FC236}">
              <a16:creationId xmlns:a16="http://schemas.microsoft.com/office/drawing/2014/main" id="{00000000-0008-0000-0200-00000F000000}"/>
            </a:ext>
          </a:extLst>
        </xdr:cNvPr>
        <xdr:cNvSpPr>
          <a:spLocks noChangeArrowheads="1"/>
        </xdr:cNvSpPr>
      </xdr:nvSpPr>
      <xdr:spPr bwMode="auto">
        <a:xfrm>
          <a:off x="30927675" y="4336597"/>
          <a:ext cx="800101" cy="926647"/>
        </a:xfrm>
        <a:prstGeom prst="wedgeRectCallout">
          <a:avLst>
            <a:gd name="adj1" fmla="val -48605"/>
            <a:gd name="adj2" fmla="val -71325"/>
          </a:avLst>
        </a:prstGeom>
        <a:solidFill>
          <a:srgbClr val="FFFF00"/>
        </a:solidFill>
        <a:ln w="9525">
          <a:solidFill>
            <a:srgbClr val="000000"/>
          </a:solidFill>
          <a:miter lim="800000"/>
          <a:headEnd/>
          <a:tailEnd/>
        </a:ln>
      </xdr:spPr>
      <xdr:txBody>
        <a:bodyPr vertOverflow="clip" wrap="square" lIns="27432" tIns="18288" rIns="0" bIns="0" anchor="t" upright="1"/>
        <a:lstStyle/>
        <a:p>
          <a:pPr algn="l" rtl="0">
            <a:lnSpc>
              <a:spcPts val="1300"/>
            </a:lnSpc>
            <a:defRPr sz="1000"/>
          </a:pPr>
          <a:endParaRPr lang="ja-JP" altLang="en-US" sz="1100" b="0" i="0" u="none" strike="noStrike" baseline="0">
            <a:solidFill>
              <a:srgbClr val="000000"/>
            </a:solidFill>
            <a:latin typeface="ＭＳ Ｐゴシック"/>
            <a:ea typeface="ＭＳ Ｐゴシック"/>
          </a:endParaRPr>
        </a:p>
        <a:p>
          <a:pPr algn="l" rtl="0">
            <a:lnSpc>
              <a:spcPts val="1400"/>
            </a:lnSpc>
            <a:defRPr sz="1000"/>
          </a:pPr>
          <a:r>
            <a:rPr lang="ja-JP" altLang="en-US" sz="1200" b="0" i="0" u="none" strike="noStrike" baseline="0">
              <a:solidFill>
                <a:srgbClr val="000000"/>
              </a:solidFill>
              <a:latin typeface="ＭＳ Ｐゴシック"/>
              <a:ea typeface="ＭＳ Ｐゴシック"/>
            </a:rPr>
            <a:t>運賃割引証の希望枚数を記入してください（数字のみ。枚は入力不要です）</a:t>
          </a:r>
        </a:p>
      </xdr:txBody>
    </xdr:sp>
    <xdr:clientData/>
  </xdr:twoCellAnchor>
  <xdr:twoCellAnchor>
    <xdr:from>
      <xdr:col>3</xdr:col>
      <xdr:colOff>326571</xdr:colOff>
      <xdr:row>37</xdr:row>
      <xdr:rowOff>95249</xdr:rowOff>
    </xdr:from>
    <xdr:to>
      <xdr:col>4</xdr:col>
      <xdr:colOff>0</xdr:colOff>
      <xdr:row>38</xdr:row>
      <xdr:rowOff>0</xdr:rowOff>
    </xdr:to>
    <xdr:sp macro="" textlink="">
      <xdr:nvSpPr>
        <xdr:cNvPr id="16" name="AutoShape 14" hidden="1">
          <a:extLst>
            <a:ext uri="{FF2B5EF4-FFF2-40B4-BE49-F238E27FC236}">
              <a16:creationId xmlns:a16="http://schemas.microsoft.com/office/drawing/2014/main" id="{00000000-0008-0000-0200-000010000000}"/>
            </a:ext>
          </a:extLst>
        </xdr:cNvPr>
        <xdr:cNvSpPr>
          <a:spLocks noChangeArrowheads="1"/>
        </xdr:cNvSpPr>
      </xdr:nvSpPr>
      <xdr:spPr bwMode="auto">
        <a:xfrm>
          <a:off x="3136446" y="19154774"/>
          <a:ext cx="254454" cy="495301"/>
        </a:xfrm>
        <a:prstGeom prst="wedgeRectCallout">
          <a:avLst>
            <a:gd name="adj1" fmla="val -33678"/>
            <a:gd name="adj2" fmla="val 431708"/>
          </a:avLst>
        </a:prstGeom>
        <a:solidFill>
          <a:srgbClr val="FFFF00"/>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200" b="0" i="0" u="none" strike="noStrike" baseline="0">
              <a:solidFill>
                <a:srgbClr val="000000"/>
              </a:solidFill>
              <a:latin typeface="ＭＳ Ｐゴシック"/>
              <a:ea typeface="ＭＳ Ｐゴシック"/>
            </a:rPr>
            <a:t>様式１，様式４の合計人数と一致することを確認してください</a:t>
          </a:r>
        </a:p>
      </xdr:txBody>
    </xdr:sp>
    <xdr:clientData/>
  </xdr:twoCellAnchor>
  <xdr:twoCellAnchor>
    <xdr:from>
      <xdr:col>9</xdr:col>
      <xdr:colOff>0</xdr:colOff>
      <xdr:row>20</xdr:row>
      <xdr:rowOff>68036</xdr:rowOff>
    </xdr:from>
    <xdr:to>
      <xdr:col>10</xdr:col>
      <xdr:colOff>0</xdr:colOff>
      <xdr:row>44</xdr:row>
      <xdr:rowOff>0</xdr:rowOff>
    </xdr:to>
    <xdr:sp macro="" textlink="">
      <xdr:nvSpPr>
        <xdr:cNvPr id="19" name="右中かっこ 18" hidden="1">
          <a:extLst>
            <a:ext uri="{FF2B5EF4-FFF2-40B4-BE49-F238E27FC236}">
              <a16:creationId xmlns:a16="http://schemas.microsoft.com/office/drawing/2014/main" id="{00000000-0008-0000-0200-000013000000}"/>
            </a:ext>
          </a:extLst>
        </xdr:cNvPr>
        <xdr:cNvSpPr/>
      </xdr:nvSpPr>
      <xdr:spPr>
        <a:xfrm>
          <a:off x="24805821" y="5544911"/>
          <a:ext cx="2092779" cy="14695714"/>
        </a:xfrm>
        <a:prstGeom prst="rightBrace">
          <a:avLst>
            <a:gd name="adj1" fmla="val 8333"/>
            <a:gd name="adj2" fmla="val 50000"/>
          </a:avLst>
        </a:prstGeom>
        <a:ln w="285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10</xdr:col>
      <xdr:colOff>136071</xdr:colOff>
      <xdr:row>20</xdr:row>
      <xdr:rowOff>68036</xdr:rowOff>
    </xdr:from>
    <xdr:to>
      <xdr:col>13</xdr:col>
      <xdr:colOff>0</xdr:colOff>
      <xdr:row>44</xdr:row>
      <xdr:rowOff>0</xdr:rowOff>
    </xdr:to>
    <xdr:sp macro="" textlink="">
      <xdr:nvSpPr>
        <xdr:cNvPr id="20" name="右中かっこ 19" hidden="1">
          <a:extLst>
            <a:ext uri="{FF2B5EF4-FFF2-40B4-BE49-F238E27FC236}">
              <a16:creationId xmlns:a16="http://schemas.microsoft.com/office/drawing/2014/main" id="{00000000-0008-0000-0200-000014000000}"/>
            </a:ext>
          </a:extLst>
        </xdr:cNvPr>
        <xdr:cNvSpPr/>
      </xdr:nvSpPr>
      <xdr:spPr>
        <a:xfrm>
          <a:off x="27034671" y="5544911"/>
          <a:ext cx="3893004" cy="14695714"/>
        </a:xfrm>
        <a:prstGeom prst="rightBrace">
          <a:avLst>
            <a:gd name="adj1" fmla="val 8333"/>
            <a:gd name="adj2" fmla="val 50000"/>
          </a:avLst>
        </a:prstGeom>
        <a:ln w="285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12</xdr:col>
      <xdr:colOff>544286</xdr:colOff>
      <xdr:row>0</xdr:row>
      <xdr:rowOff>91440</xdr:rowOff>
    </xdr:from>
    <xdr:to>
      <xdr:col>13</xdr:col>
      <xdr:colOff>1276350</xdr:colOff>
      <xdr:row>2</xdr:row>
      <xdr:rowOff>102870</xdr:rowOff>
    </xdr:to>
    <xdr:sp macro="" textlink="">
      <xdr:nvSpPr>
        <xdr:cNvPr id="21" name="テキスト ボックス 20">
          <a:extLst>
            <a:ext uri="{FF2B5EF4-FFF2-40B4-BE49-F238E27FC236}">
              <a16:creationId xmlns:a16="http://schemas.microsoft.com/office/drawing/2014/main" id="{00000000-0008-0000-0200-000015000000}"/>
            </a:ext>
          </a:extLst>
        </xdr:cNvPr>
        <xdr:cNvSpPr txBox="1"/>
      </xdr:nvSpPr>
      <xdr:spPr>
        <a:xfrm>
          <a:off x="14260286" y="91440"/>
          <a:ext cx="1698171" cy="406037"/>
        </a:xfrm>
        <a:prstGeom prst="rect">
          <a:avLst/>
        </a:prstGeom>
        <a:ln/>
      </xdr:spPr>
      <xdr:style>
        <a:lnRef idx="2">
          <a:schemeClr val="dk1"/>
        </a:lnRef>
        <a:fillRef idx="1">
          <a:schemeClr val="lt1"/>
        </a:fillRef>
        <a:effectRef idx="0">
          <a:schemeClr val="dk1"/>
        </a:effectRef>
        <a:fontRef idx="minor">
          <a:schemeClr val="dk1"/>
        </a:fontRef>
      </xdr:style>
      <xdr:txBody>
        <a:bodyPr vertOverflow="clip" wrap="square" rtlCol="0" anchor="ctr"/>
        <a:lstStyle/>
        <a:p>
          <a:pPr algn="ctr"/>
          <a:r>
            <a:rPr kumimoji="1" lang="ja-JP" altLang="en-US" sz="2000" b="1"/>
            <a:t>様式２－２</a:t>
          </a:r>
          <a:endParaRPr kumimoji="1" lang="ja-JP" altLang="en-US" sz="1050" b="1"/>
        </a:p>
      </xdr:txBody>
    </xdr:sp>
    <xdr:clientData/>
  </xdr:twoCellAnchor>
  <xdr:twoCellAnchor>
    <xdr:from>
      <xdr:col>1</xdr:col>
      <xdr:colOff>13607</xdr:colOff>
      <xdr:row>26</xdr:row>
      <xdr:rowOff>54430</xdr:rowOff>
    </xdr:from>
    <xdr:to>
      <xdr:col>2</xdr:col>
      <xdr:colOff>979714</xdr:colOff>
      <xdr:row>26</xdr:row>
      <xdr:rowOff>489857</xdr:rowOff>
    </xdr:to>
    <xdr:sp macro="" textlink="">
      <xdr:nvSpPr>
        <xdr:cNvPr id="22" name="AutoShape 6" hidden="1">
          <a:extLst>
            <a:ext uri="{FF2B5EF4-FFF2-40B4-BE49-F238E27FC236}">
              <a16:creationId xmlns:a16="http://schemas.microsoft.com/office/drawing/2014/main" id="{00000000-0008-0000-0200-000016000000}"/>
            </a:ext>
          </a:extLst>
        </xdr:cNvPr>
        <xdr:cNvSpPr>
          <a:spLocks noChangeArrowheads="1"/>
        </xdr:cNvSpPr>
      </xdr:nvSpPr>
      <xdr:spPr bwMode="auto">
        <a:xfrm>
          <a:off x="232682" y="10331905"/>
          <a:ext cx="1623332" cy="406852"/>
        </a:xfrm>
        <a:prstGeom prst="wedgeRectCallout">
          <a:avLst>
            <a:gd name="adj1" fmla="val -528"/>
            <a:gd name="adj2" fmla="val -89935"/>
          </a:avLst>
        </a:prstGeom>
        <a:solidFill>
          <a:srgbClr val="FFFF00"/>
        </a:solidFill>
        <a:ln w="9525">
          <a:solidFill>
            <a:srgbClr val="000000"/>
          </a:solidFill>
          <a:miter lim="800000"/>
          <a:headEnd/>
          <a:tailEnd/>
        </a:ln>
      </xdr:spPr>
      <xdr:txBody>
        <a:bodyPr vertOverflow="clip" wrap="square" lIns="27432" tIns="18288" rIns="0" bIns="0" anchor="t" upright="1"/>
        <a:lstStyle/>
        <a:p>
          <a:pPr rtl="0"/>
          <a:r>
            <a:rPr lang="ja-JP" altLang="ja-JP" sz="1100" b="0" i="0" baseline="0">
              <a:latin typeface="+mn-lt"/>
              <a:ea typeface="+mn-ea"/>
              <a:cs typeface="+mn-cs"/>
            </a:rPr>
            <a:t>特定の種目に限定されず全般的に引率・同行・視察を行う方（専任外）の人数を記入してください</a:t>
          </a:r>
          <a:endParaRPr lang="ja-JP" altLang="ja-JP"/>
        </a:p>
      </xdr:txBody>
    </xdr:sp>
    <xdr:clientData/>
  </xdr:twoCellAnchor>
  <xdr:twoCellAnchor>
    <xdr:from>
      <xdr:col>1</xdr:col>
      <xdr:colOff>13607</xdr:colOff>
      <xdr:row>27</xdr:row>
      <xdr:rowOff>54430</xdr:rowOff>
    </xdr:from>
    <xdr:to>
      <xdr:col>2</xdr:col>
      <xdr:colOff>979714</xdr:colOff>
      <xdr:row>27</xdr:row>
      <xdr:rowOff>489857</xdr:rowOff>
    </xdr:to>
    <xdr:sp macro="" textlink="">
      <xdr:nvSpPr>
        <xdr:cNvPr id="23" name="AutoShape 6" hidden="1">
          <a:extLst>
            <a:ext uri="{FF2B5EF4-FFF2-40B4-BE49-F238E27FC236}">
              <a16:creationId xmlns:a16="http://schemas.microsoft.com/office/drawing/2014/main" id="{00000000-0008-0000-0200-000017000000}"/>
            </a:ext>
          </a:extLst>
        </xdr:cNvPr>
        <xdr:cNvSpPr>
          <a:spLocks noChangeArrowheads="1"/>
        </xdr:cNvSpPr>
      </xdr:nvSpPr>
      <xdr:spPr bwMode="auto">
        <a:xfrm>
          <a:off x="232682" y="10789105"/>
          <a:ext cx="1623332" cy="406852"/>
        </a:xfrm>
        <a:prstGeom prst="wedgeRectCallout">
          <a:avLst>
            <a:gd name="adj1" fmla="val -528"/>
            <a:gd name="adj2" fmla="val -89935"/>
          </a:avLst>
        </a:prstGeom>
        <a:solidFill>
          <a:srgbClr val="FFFF00"/>
        </a:solidFill>
        <a:ln w="9525">
          <a:solidFill>
            <a:srgbClr val="000000"/>
          </a:solidFill>
          <a:miter lim="800000"/>
          <a:headEnd/>
          <a:tailEnd/>
        </a:ln>
      </xdr:spPr>
      <xdr:txBody>
        <a:bodyPr vertOverflow="clip" wrap="square" lIns="27432" tIns="18288" rIns="0" bIns="0" anchor="t" upright="1"/>
        <a:lstStyle/>
        <a:p>
          <a:pPr rtl="0"/>
          <a:r>
            <a:rPr lang="ja-JP" altLang="ja-JP" sz="1100" b="0" i="0" baseline="0">
              <a:latin typeface="+mn-lt"/>
              <a:ea typeface="+mn-ea"/>
              <a:cs typeface="+mn-cs"/>
            </a:rPr>
            <a:t>特定の種目に限定されず全般的に引率・同行・視察を行う方（専任外）の人数を記入してください</a:t>
          </a:r>
          <a:endParaRPr lang="ja-JP" altLang="ja-JP"/>
        </a:p>
      </xdr:txBody>
    </xdr:sp>
    <xdr:clientData/>
  </xdr:twoCellAnchor>
  <xdr:twoCellAnchor>
    <xdr:from>
      <xdr:col>1</xdr:col>
      <xdr:colOff>13607</xdr:colOff>
      <xdr:row>26</xdr:row>
      <xdr:rowOff>54430</xdr:rowOff>
    </xdr:from>
    <xdr:to>
      <xdr:col>2</xdr:col>
      <xdr:colOff>979714</xdr:colOff>
      <xdr:row>26</xdr:row>
      <xdr:rowOff>489857</xdr:rowOff>
    </xdr:to>
    <xdr:sp macro="" textlink="">
      <xdr:nvSpPr>
        <xdr:cNvPr id="24" name="AutoShape 6" hidden="1">
          <a:extLst>
            <a:ext uri="{FF2B5EF4-FFF2-40B4-BE49-F238E27FC236}">
              <a16:creationId xmlns:a16="http://schemas.microsoft.com/office/drawing/2014/main" id="{00000000-0008-0000-0200-000018000000}"/>
            </a:ext>
          </a:extLst>
        </xdr:cNvPr>
        <xdr:cNvSpPr>
          <a:spLocks noChangeArrowheads="1"/>
        </xdr:cNvSpPr>
      </xdr:nvSpPr>
      <xdr:spPr bwMode="auto">
        <a:xfrm>
          <a:off x="232682" y="10331905"/>
          <a:ext cx="1623332" cy="406852"/>
        </a:xfrm>
        <a:prstGeom prst="wedgeRectCallout">
          <a:avLst>
            <a:gd name="adj1" fmla="val -528"/>
            <a:gd name="adj2" fmla="val -89935"/>
          </a:avLst>
        </a:prstGeom>
        <a:solidFill>
          <a:srgbClr val="FFFF00"/>
        </a:solidFill>
        <a:ln w="9525">
          <a:solidFill>
            <a:srgbClr val="000000"/>
          </a:solidFill>
          <a:miter lim="800000"/>
          <a:headEnd/>
          <a:tailEnd/>
        </a:ln>
      </xdr:spPr>
      <xdr:txBody>
        <a:bodyPr vertOverflow="clip" wrap="square" lIns="27432" tIns="18288" rIns="0" bIns="0" anchor="t" upright="1"/>
        <a:lstStyle/>
        <a:p>
          <a:pPr rtl="0"/>
          <a:r>
            <a:rPr lang="ja-JP" altLang="ja-JP" sz="1100" b="0" i="0" baseline="0">
              <a:latin typeface="+mn-lt"/>
              <a:ea typeface="+mn-ea"/>
              <a:cs typeface="+mn-cs"/>
            </a:rPr>
            <a:t>特定の種目に限定されず全般的に引率・同行・視察を行う方（専任外）の人数を記入してください</a:t>
          </a:r>
          <a:endParaRPr lang="ja-JP" altLang="ja-JP"/>
        </a:p>
      </xdr:txBody>
    </xdr:sp>
    <xdr:clientData/>
  </xdr:twoCellAnchor>
  <xdr:twoCellAnchor>
    <xdr:from>
      <xdr:col>1</xdr:col>
      <xdr:colOff>13607</xdr:colOff>
      <xdr:row>24</xdr:row>
      <xdr:rowOff>54430</xdr:rowOff>
    </xdr:from>
    <xdr:to>
      <xdr:col>2</xdr:col>
      <xdr:colOff>979714</xdr:colOff>
      <xdr:row>24</xdr:row>
      <xdr:rowOff>489857</xdr:rowOff>
    </xdr:to>
    <xdr:sp macro="" textlink="">
      <xdr:nvSpPr>
        <xdr:cNvPr id="25" name="AutoShape 6" hidden="1">
          <a:extLst>
            <a:ext uri="{FF2B5EF4-FFF2-40B4-BE49-F238E27FC236}">
              <a16:creationId xmlns:a16="http://schemas.microsoft.com/office/drawing/2014/main" id="{00000000-0008-0000-0200-000019000000}"/>
            </a:ext>
          </a:extLst>
        </xdr:cNvPr>
        <xdr:cNvSpPr>
          <a:spLocks noChangeArrowheads="1"/>
        </xdr:cNvSpPr>
      </xdr:nvSpPr>
      <xdr:spPr bwMode="auto">
        <a:xfrm>
          <a:off x="232682" y="9417505"/>
          <a:ext cx="1623332" cy="406852"/>
        </a:xfrm>
        <a:prstGeom prst="wedgeRectCallout">
          <a:avLst>
            <a:gd name="adj1" fmla="val -528"/>
            <a:gd name="adj2" fmla="val -89935"/>
          </a:avLst>
        </a:prstGeom>
        <a:solidFill>
          <a:srgbClr val="FFFF00"/>
        </a:solidFill>
        <a:ln w="9525">
          <a:solidFill>
            <a:srgbClr val="000000"/>
          </a:solidFill>
          <a:miter lim="800000"/>
          <a:headEnd/>
          <a:tailEnd/>
        </a:ln>
      </xdr:spPr>
      <xdr:txBody>
        <a:bodyPr vertOverflow="clip" wrap="square" lIns="27432" tIns="18288" rIns="0" bIns="0" anchor="t" upright="1"/>
        <a:lstStyle/>
        <a:p>
          <a:pPr rtl="0"/>
          <a:r>
            <a:rPr lang="ja-JP" altLang="ja-JP" sz="1100" b="0" i="0" baseline="0">
              <a:latin typeface="+mn-lt"/>
              <a:ea typeface="+mn-ea"/>
              <a:cs typeface="+mn-cs"/>
            </a:rPr>
            <a:t>特定の種目に限定されず全般的に引率・同行・視察を行う方（専任外）の人数を記入してください</a:t>
          </a:r>
          <a:endParaRPr lang="ja-JP" altLang="ja-JP"/>
        </a:p>
      </xdr:txBody>
    </xdr:sp>
    <xdr:clientData/>
  </xdr:twoCellAnchor>
  <xdr:twoCellAnchor>
    <xdr:from>
      <xdr:col>1</xdr:col>
      <xdr:colOff>13607</xdr:colOff>
      <xdr:row>27</xdr:row>
      <xdr:rowOff>54430</xdr:rowOff>
    </xdr:from>
    <xdr:to>
      <xdr:col>2</xdr:col>
      <xdr:colOff>979714</xdr:colOff>
      <xdr:row>27</xdr:row>
      <xdr:rowOff>489857</xdr:rowOff>
    </xdr:to>
    <xdr:sp macro="" textlink="">
      <xdr:nvSpPr>
        <xdr:cNvPr id="26" name="AutoShape 6" hidden="1">
          <a:extLst>
            <a:ext uri="{FF2B5EF4-FFF2-40B4-BE49-F238E27FC236}">
              <a16:creationId xmlns:a16="http://schemas.microsoft.com/office/drawing/2014/main" id="{00000000-0008-0000-0200-00001A000000}"/>
            </a:ext>
          </a:extLst>
        </xdr:cNvPr>
        <xdr:cNvSpPr>
          <a:spLocks noChangeArrowheads="1"/>
        </xdr:cNvSpPr>
      </xdr:nvSpPr>
      <xdr:spPr bwMode="auto">
        <a:xfrm>
          <a:off x="232682" y="10789105"/>
          <a:ext cx="1623332" cy="406852"/>
        </a:xfrm>
        <a:prstGeom prst="wedgeRectCallout">
          <a:avLst>
            <a:gd name="adj1" fmla="val -528"/>
            <a:gd name="adj2" fmla="val -89935"/>
          </a:avLst>
        </a:prstGeom>
        <a:solidFill>
          <a:srgbClr val="FFFF00"/>
        </a:solidFill>
        <a:ln w="9525">
          <a:solidFill>
            <a:srgbClr val="000000"/>
          </a:solidFill>
          <a:miter lim="800000"/>
          <a:headEnd/>
          <a:tailEnd/>
        </a:ln>
      </xdr:spPr>
      <xdr:txBody>
        <a:bodyPr vertOverflow="clip" wrap="square" lIns="27432" tIns="18288" rIns="0" bIns="0" anchor="t" upright="1"/>
        <a:lstStyle/>
        <a:p>
          <a:pPr rtl="0"/>
          <a:r>
            <a:rPr lang="ja-JP" altLang="ja-JP" sz="1100" b="0" i="0" baseline="0">
              <a:latin typeface="+mn-lt"/>
              <a:ea typeface="+mn-ea"/>
              <a:cs typeface="+mn-cs"/>
            </a:rPr>
            <a:t>特定の種目に限定されず全般的に引率・同行・視察を行う方（専任外）の人数を記入してください</a:t>
          </a:r>
          <a:endParaRPr lang="ja-JP" altLang="ja-JP"/>
        </a:p>
      </xdr:txBody>
    </xdr:sp>
    <xdr:clientData/>
  </xdr:twoCellAnchor>
  <xdr:twoCellAnchor>
    <xdr:from>
      <xdr:col>1</xdr:col>
      <xdr:colOff>13607</xdr:colOff>
      <xdr:row>27</xdr:row>
      <xdr:rowOff>54430</xdr:rowOff>
    </xdr:from>
    <xdr:to>
      <xdr:col>2</xdr:col>
      <xdr:colOff>979714</xdr:colOff>
      <xdr:row>27</xdr:row>
      <xdr:rowOff>489857</xdr:rowOff>
    </xdr:to>
    <xdr:sp macro="" textlink="">
      <xdr:nvSpPr>
        <xdr:cNvPr id="27" name="AutoShape 6" hidden="1">
          <a:extLst>
            <a:ext uri="{FF2B5EF4-FFF2-40B4-BE49-F238E27FC236}">
              <a16:creationId xmlns:a16="http://schemas.microsoft.com/office/drawing/2014/main" id="{00000000-0008-0000-0200-00001B000000}"/>
            </a:ext>
          </a:extLst>
        </xdr:cNvPr>
        <xdr:cNvSpPr>
          <a:spLocks noChangeArrowheads="1"/>
        </xdr:cNvSpPr>
      </xdr:nvSpPr>
      <xdr:spPr bwMode="auto">
        <a:xfrm>
          <a:off x="232682" y="10789105"/>
          <a:ext cx="1623332" cy="406852"/>
        </a:xfrm>
        <a:prstGeom prst="wedgeRectCallout">
          <a:avLst>
            <a:gd name="adj1" fmla="val -528"/>
            <a:gd name="adj2" fmla="val -89935"/>
          </a:avLst>
        </a:prstGeom>
        <a:solidFill>
          <a:srgbClr val="FFFF00"/>
        </a:solidFill>
        <a:ln w="9525">
          <a:solidFill>
            <a:srgbClr val="000000"/>
          </a:solidFill>
          <a:miter lim="800000"/>
          <a:headEnd/>
          <a:tailEnd/>
        </a:ln>
      </xdr:spPr>
      <xdr:txBody>
        <a:bodyPr vertOverflow="clip" wrap="square" lIns="27432" tIns="18288" rIns="0" bIns="0" anchor="t" upright="1"/>
        <a:lstStyle/>
        <a:p>
          <a:pPr rtl="0"/>
          <a:r>
            <a:rPr lang="ja-JP" altLang="ja-JP" sz="1100" b="0" i="0" baseline="0">
              <a:latin typeface="+mn-lt"/>
              <a:ea typeface="+mn-ea"/>
              <a:cs typeface="+mn-cs"/>
            </a:rPr>
            <a:t>特定の種目に限定されず全般的に引率・同行・視察を行う方（専任外）の人数を記入してください</a:t>
          </a:r>
          <a:endParaRPr lang="ja-JP" altLang="ja-JP"/>
        </a:p>
      </xdr:txBody>
    </xdr:sp>
    <xdr:clientData/>
  </xdr:twoCellAnchor>
  <xdr:twoCellAnchor>
    <xdr:from>
      <xdr:col>1</xdr:col>
      <xdr:colOff>13607</xdr:colOff>
      <xdr:row>26</xdr:row>
      <xdr:rowOff>54430</xdr:rowOff>
    </xdr:from>
    <xdr:to>
      <xdr:col>2</xdr:col>
      <xdr:colOff>979714</xdr:colOff>
      <xdr:row>26</xdr:row>
      <xdr:rowOff>489857</xdr:rowOff>
    </xdr:to>
    <xdr:sp macro="" textlink="">
      <xdr:nvSpPr>
        <xdr:cNvPr id="28" name="AutoShape 6" hidden="1">
          <a:extLst>
            <a:ext uri="{FF2B5EF4-FFF2-40B4-BE49-F238E27FC236}">
              <a16:creationId xmlns:a16="http://schemas.microsoft.com/office/drawing/2014/main" id="{00000000-0008-0000-0200-00001C000000}"/>
            </a:ext>
          </a:extLst>
        </xdr:cNvPr>
        <xdr:cNvSpPr>
          <a:spLocks noChangeArrowheads="1"/>
        </xdr:cNvSpPr>
      </xdr:nvSpPr>
      <xdr:spPr bwMode="auto">
        <a:xfrm>
          <a:off x="232682" y="10331905"/>
          <a:ext cx="1623332" cy="406852"/>
        </a:xfrm>
        <a:prstGeom prst="wedgeRectCallout">
          <a:avLst>
            <a:gd name="adj1" fmla="val -528"/>
            <a:gd name="adj2" fmla="val -89935"/>
          </a:avLst>
        </a:prstGeom>
        <a:solidFill>
          <a:srgbClr val="FFFF00"/>
        </a:solidFill>
        <a:ln w="9525">
          <a:solidFill>
            <a:srgbClr val="000000"/>
          </a:solidFill>
          <a:miter lim="800000"/>
          <a:headEnd/>
          <a:tailEnd/>
        </a:ln>
      </xdr:spPr>
      <xdr:txBody>
        <a:bodyPr vertOverflow="clip" wrap="square" lIns="27432" tIns="18288" rIns="0" bIns="0" anchor="t" upright="1"/>
        <a:lstStyle/>
        <a:p>
          <a:pPr rtl="0"/>
          <a:r>
            <a:rPr lang="ja-JP" altLang="ja-JP" sz="1100" b="0" i="0" baseline="0">
              <a:latin typeface="+mn-lt"/>
              <a:ea typeface="+mn-ea"/>
              <a:cs typeface="+mn-cs"/>
            </a:rPr>
            <a:t>特定の種目に限定されず全般的に引率・同行・視察を行う方（専任外）の人数を記入してください</a:t>
          </a:r>
          <a:endParaRPr lang="ja-JP" altLang="ja-JP"/>
        </a:p>
      </xdr:txBody>
    </xdr:sp>
    <xdr:clientData/>
  </xdr:twoCellAnchor>
  <xdr:twoCellAnchor>
    <xdr:from>
      <xdr:col>1</xdr:col>
      <xdr:colOff>13607</xdr:colOff>
      <xdr:row>27</xdr:row>
      <xdr:rowOff>54430</xdr:rowOff>
    </xdr:from>
    <xdr:to>
      <xdr:col>2</xdr:col>
      <xdr:colOff>979714</xdr:colOff>
      <xdr:row>27</xdr:row>
      <xdr:rowOff>489857</xdr:rowOff>
    </xdr:to>
    <xdr:sp macro="" textlink="">
      <xdr:nvSpPr>
        <xdr:cNvPr id="29" name="AutoShape 6" hidden="1">
          <a:extLst>
            <a:ext uri="{FF2B5EF4-FFF2-40B4-BE49-F238E27FC236}">
              <a16:creationId xmlns:a16="http://schemas.microsoft.com/office/drawing/2014/main" id="{00000000-0008-0000-0200-00001D000000}"/>
            </a:ext>
          </a:extLst>
        </xdr:cNvPr>
        <xdr:cNvSpPr>
          <a:spLocks noChangeArrowheads="1"/>
        </xdr:cNvSpPr>
      </xdr:nvSpPr>
      <xdr:spPr bwMode="auto">
        <a:xfrm>
          <a:off x="232682" y="10789105"/>
          <a:ext cx="1623332" cy="406852"/>
        </a:xfrm>
        <a:prstGeom prst="wedgeRectCallout">
          <a:avLst>
            <a:gd name="adj1" fmla="val -528"/>
            <a:gd name="adj2" fmla="val -89935"/>
          </a:avLst>
        </a:prstGeom>
        <a:solidFill>
          <a:srgbClr val="FFFF00"/>
        </a:solidFill>
        <a:ln w="9525">
          <a:solidFill>
            <a:srgbClr val="000000"/>
          </a:solidFill>
          <a:miter lim="800000"/>
          <a:headEnd/>
          <a:tailEnd/>
        </a:ln>
      </xdr:spPr>
      <xdr:txBody>
        <a:bodyPr vertOverflow="clip" wrap="square" lIns="27432" tIns="18288" rIns="0" bIns="0" anchor="t" upright="1"/>
        <a:lstStyle/>
        <a:p>
          <a:pPr rtl="0"/>
          <a:r>
            <a:rPr lang="ja-JP" altLang="ja-JP" sz="1100" b="0" i="0" baseline="0">
              <a:latin typeface="+mn-lt"/>
              <a:ea typeface="+mn-ea"/>
              <a:cs typeface="+mn-cs"/>
            </a:rPr>
            <a:t>特定の種目に限定されず全般的に引率・同行・視察を行う方（専任外）の人数を記入してください</a:t>
          </a:r>
          <a:endParaRPr lang="ja-JP" altLang="ja-JP"/>
        </a:p>
      </xdr:txBody>
    </xdr:sp>
    <xdr:clientData/>
  </xdr:twoCellAnchor>
  <xdr:twoCellAnchor>
    <xdr:from>
      <xdr:col>1</xdr:col>
      <xdr:colOff>13607</xdr:colOff>
      <xdr:row>26</xdr:row>
      <xdr:rowOff>54430</xdr:rowOff>
    </xdr:from>
    <xdr:to>
      <xdr:col>2</xdr:col>
      <xdr:colOff>979714</xdr:colOff>
      <xdr:row>26</xdr:row>
      <xdr:rowOff>489857</xdr:rowOff>
    </xdr:to>
    <xdr:sp macro="" textlink="">
      <xdr:nvSpPr>
        <xdr:cNvPr id="30" name="AutoShape 6" hidden="1">
          <a:extLst>
            <a:ext uri="{FF2B5EF4-FFF2-40B4-BE49-F238E27FC236}">
              <a16:creationId xmlns:a16="http://schemas.microsoft.com/office/drawing/2014/main" id="{00000000-0008-0000-0200-00001E000000}"/>
            </a:ext>
          </a:extLst>
        </xdr:cNvPr>
        <xdr:cNvSpPr>
          <a:spLocks noChangeArrowheads="1"/>
        </xdr:cNvSpPr>
      </xdr:nvSpPr>
      <xdr:spPr bwMode="auto">
        <a:xfrm>
          <a:off x="232682" y="10331905"/>
          <a:ext cx="1623332" cy="406852"/>
        </a:xfrm>
        <a:prstGeom prst="wedgeRectCallout">
          <a:avLst>
            <a:gd name="adj1" fmla="val -528"/>
            <a:gd name="adj2" fmla="val -89935"/>
          </a:avLst>
        </a:prstGeom>
        <a:solidFill>
          <a:srgbClr val="FFFF00"/>
        </a:solidFill>
        <a:ln w="9525">
          <a:solidFill>
            <a:srgbClr val="000000"/>
          </a:solidFill>
          <a:miter lim="800000"/>
          <a:headEnd/>
          <a:tailEnd/>
        </a:ln>
      </xdr:spPr>
      <xdr:txBody>
        <a:bodyPr vertOverflow="clip" wrap="square" lIns="27432" tIns="18288" rIns="0" bIns="0" anchor="t" upright="1"/>
        <a:lstStyle/>
        <a:p>
          <a:pPr rtl="0"/>
          <a:r>
            <a:rPr lang="ja-JP" altLang="ja-JP" sz="1100" b="0" i="0" baseline="0">
              <a:latin typeface="+mn-lt"/>
              <a:ea typeface="+mn-ea"/>
              <a:cs typeface="+mn-cs"/>
            </a:rPr>
            <a:t>特定の種目に限定されず全般的に引率・同行・視察を行う方（専任外）の人数を記入してください</a:t>
          </a:r>
          <a:endParaRPr lang="ja-JP" altLang="ja-JP"/>
        </a:p>
      </xdr:txBody>
    </xdr:sp>
    <xdr:clientData/>
  </xdr:twoCellAnchor>
  <xdr:twoCellAnchor>
    <xdr:from>
      <xdr:col>1</xdr:col>
      <xdr:colOff>13607</xdr:colOff>
      <xdr:row>24</xdr:row>
      <xdr:rowOff>54430</xdr:rowOff>
    </xdr:from>
    <xdr:to>
      <xdr:col>2</xdr:col>
      <xdr:colOff>979714</xdr:colOff>
      <xdr:row>24</xdr:row>
      <xdr:rowOff>489857</xdr:rowOff>
    </xdr:to>
    <xdr:sp macro="" textlink="">
      <xdr:nvSpPr>
        <xdr:cNvPr id="31" name="AutoShape 6" hidden="1">
          <a:extLst>
            <a:ext uri="{FF2B5EF4-FFF2-40B4-BE49-F238E27FC236}">
              <a16:creationId xmlns:a16="http://schemas.microsoft.com/office/drawing/2014/main" id="{00000000-0008-0000-0200-00001F000000}"/>
            </a:ext>
          </a:extLst>
        </xdr:cNvPr>
        <xdr:cNvSpPr>
          <a:spLocks noChangeArrowheads="1"/>
        </xdr:cNvSpPr>
      </xdr:nvSpPr>
      <xdr:spPr bwMode="auto">
        <a:xfrm>
          <a:off x="232682" y="9417505"/>
          <a:ext cx="1623332" cy="406852"/>
        </a:xfrm>
        <a:prstGeom prst="wedgeRectCallout">
          <a:avLst>
            <a:gd name="adj1" fmla="val -528"/>
            <a:gd name="adj2" fmla="val -89935"/>
          </a:avLst>
        </a:prstGeom>
        <a:solidFill>
          <a:srgbClr val="FFFF00"/>
        </a:solidFill>
        <a:ln w="9525">
          <a:solidFill>
            <a:srgbClr val="000000"/>
          </a:solidFill>
          <a:miter lim="800000"/>
          <a:headEnd/>
          <a:tailEnd/>
        </a:ln>
      </xdr:spPr>
      <xdr:txBody>
        <a:bodyPr vertOverflow="clip" wrap="square" lIns="27432" tIns="18288" rIns="0" bIns="0" anchor="t" upright="1"/>
        <a:lstStyle/>
        <a:p>
          <a:pPr rtl="0"/>
          <a:r>
            <a:rPr lang="ja-JP" altLang="ja-JP" sz="1100" b="0" i="0" baseline="0">
              <a:latin typeface="+mn-lt"/>
              <a:ea typeface="+mn-ea"/>
              <a:cs typeface="+mn-cs"/>
            </a:rPr>
            <a:t>特定の種目に限定されず全般的に引率・同行・視察を行う方（専任外）の人数を記入してください</a:t>
          </a:r>
          <a:endParaRPr lang="ja-JP" altLang="ja-JP"/>
        </a:p>
      </xdr:txBody>
    </xdr:sp>
    <xdr:clientData/>
  </xdr:twoCellAnchor>
  <xdr:twoCellAnchor>
    <xdr:from>
      <xdr:col>1</xdr:col>
      <xdr:colOff>13607</xdr:colOff>
      <xdr:row>27</xdr:row>
      <xdr:rowOff>54430</xdr:rowOff>
    </xdr:from>
    <xdr:to>
      <xdr:col>2</xdr:col>
      <xdr:colOff>979714</xdr:colOff>
      <xdr:row>27</xdr:row>
      <xdr:rowOff>489857</xdr:rowOff>
    </xdr:to>
    <xdr:sp macro="" textlink="">
      <xdr:nvSpPr>
        <xdr:cNvPr id="32" name="AutoShape 6" hidden="1">
          <a:extLst>
            <a:ext uri="{FF2B5EF4-FFF2-40B4-BE49-F238E27FC236}">
              <a16:creationId xmlns:a16="http://schemas.microsoft.com/office/drawing/2014/main" id="{00000000-0008-0000-0200-000020000000}"/>
            </a:ext>
          </a:extLst>
        </xdr:cNvPr>
        <xdr:cNvSpPr>
          <a:spLocks noChangeArrowheads="1"/>
        </xdr:cNvSpPr>
      </xdr:nvSpPr>
      <xdr:spPr bwMode="auto">
        <a:xfrm>
          <a:off x="232682" y="10789105"/>
          <a:ext cx="1623332" cy="406852"/>
        </a:xfrm>
        <a:prstGeom prst="wedgeRectCallout">
          <a:avLst>
            <a:gd name="adj1" fmla="val -528"/>
            <a:gd name="adj2" fmla="val -89935"/>
          </a:avLst>
        </a:prstGeom>
        <a:solidFill>
          <a:srgbClr val="FFFF00"/>
        </a:solidFill>
        <a:ln w="9525">
          <a:solidFill>
            <a:srgbClr val="000000"/>
          </a:solidFill>
          <a:miter lim="800000"/>
          <a:headEnd/>
          <a:tailEnd/>
        </a:ln>
      </xdr:spPr>
      <xdr:txBody>
        <a:bodyPr vertOverflow="clip" wrap="square" lIns="27432" tIns="18288" rIns="0" bIns="0" anchor="t" upright="1"/>
        <a:lstStyle/>
        <a:p>
          <a:pPr rtl="0"/>
          <a:r>
            <a:rPr lang="ja-JP" altLang="ja-JP" sz="1100" b="0" i="0" baseline="0">
              <a:latin typeface="+mn-lt"/>
              <a:ea typeface="+mn-ea"/>
              <a:cs typeface="+mn-cs"/>
            </a:rPr>
            <a:t>特定の種目に限定されず全般的に引率・同行・視察を行う方（専任外）の人数を記入してください</a:t>
          </a:r>
          <a:endParaRPr lang="ja-JP" altLang="ja-JP"/>
        </a:p>
      </xdr:txBody>
    </xdr:sp>
    <xdr:clientData/>
  </xdr:twoCellAnchor>
  <xdr:twoCellAnchor>
    <xdr:from>
      <xdr:col>1</xdr:col>
      <xdr:colOff>13607</xdr:colOff>
      <xdr:row>27</xdr:row>
      <xdr:rowOff>54430</xdr:rowOff>
    </xdr:from>
    <xdr:to>
      <xdr:col>2</xdr:col>
      <xdr:colOff>979714</xdr:colOff>
      <xdr:row>27</xdr:row>
      <xdr:rowOff>489857</xdr:rowOff>
    </xdr:to>
    <xdr:sp macro="" textlink="">
      <xdr:nvSpPr>
        <xdr:cNvPr id="33" name="AutoShape 6" hidden="1">
          <a:extLst>
            <a:ext uri="{FF2B5EF4-FFF2-40B4-BE49-F238E27FC236}">
              <a16:creationId xmlns:a16="http://schemas.microsoft.com/office/drawing/2014/main" id="{00000000-0008-0000-0200-000021000000}"/>
            </a:ext>
          </a:extLst>
        </xdr:cNvPr>
        <xdr:cNvSpPr>
          <a:spLocks noChangeArrowheads="1"/>
        </xdr:cNvSpPr>
      </xdr:nvSpPr>
      <xdr:spPr bwMode="auto">
        <a:xfrm>
          <a:off x="232682" y="10789105"/>
          <a:ext cx="1623332" cy="406852"/>
        </a:xfrm>
        <a:prstGeom prst="wedgeRectCallout">
          <a:avLst>
            <a:gd name="adj1" fmla="val -528"/>
            <a:gd name="adj2" fmla="val -89935"/>
          </a:avLst>
        </a:prstGeom>
        <a:solidFill>
          <a:srgbClr val="FFFF00"/>
        </a:solidFill>
        <a:ln w="9525">
          <a:solidFill>
            <a:srgbClr val="000000"/>
          </a:solidFill>
          <a:miter lim="800000"/>
          <a:headEnd/>
          <a:tailEnd/>
        </a:ln>
      </xdr:spPr>
      <xdr:txBody>
        <a:bodyPr vertOverflow="clip" wrap="square" lIns="27432" tIns="18288" rIns="0" bIns="0" anchor="t" upright="1"/>
        <a:lstStyle/>
        <a:p>
          <a:pPr rtl="0"/>
          <a:r>
            <a:rPr lang="ja-JP" altLang="ja-JP" sz="1100" b="0" i="0" baseline="0">
              <a:latin typeface="+mn-lt"/>
              <a:ea typeface="+mn-ea"/>
              <a:cs typeface="+mn-cs"/>
            </a:rPr>
            <a:t>特定の種目に限定されず全般的に引率・同行・視察を行う方（専任外）の人数を記入してください</a:t>
          </a:r>
          <a:endParaRPr lang="ja-JP" altLang="ja-JP"/>
        </a:p>
      </xdr:txBody>
    </xdr:sp>
    <xdr:clientData/>
  </xdr:twoCellAnchor>
  <xdr:twoCellAnchor>
    <xdr:from>
      <xdr:col>3</xdr:col>
      <xdr:colOff>326571</xdr:colOff>
      <xdr:row>39</xdr:row>
      <xdr:rowOff>95249</xdr:rowOff>
    </xdr:from>
    <xdr:to>
      <xdr:col>4</xdr:col>
      <xdr:colOff>0</xdr:colOff>
      <xdr:row>40</xdr:row>
      <xdr:rowOff>0</xdr:rowOff>
    </xdr:to>
    <xdr:sp macro="" textlink="">
      <xdr:nvSpPr>
        <xdr:cNvPr id="34" name="AutoShape 14" hidden="1">
          <a:extLst>
            <a:ext uri="{FF2B5EF4-FFF2-40B4-BE49-F238E27FC236}">
              <a16:creationId xmlns:a16="http://schemas.microsoft.com/office/drawing/2014/main" id="{00000000-0008-0000-0200-000022000000}"/>
            </a:ext>
          </a:extLst>
        </xdr:cNvPr>
        <xdr:cNvSpPr>
          <a:spLocks noChangeArrowheads="1"/>
        </xdr:cNvSpPr>
      </xdr:nvSpPr>
      <xdr:spPr bwMode="auto">
        <a:xfrm>
          <a:off x="3136446" y="11972924"/>
          <a:ext cx="254454" cy="247651"/>
        </a:xfrm>
        <a:prstGeom prst="wedgeRectCallout">
          <a:avLst>
            <a:gd name="adj1" fmla="val -33678"/>
            <a:gd name="adj2" fmla="val 431708"/>
          </a:avLst>
        </a:prstGeom>
        <a:solidFill>
          <a:srgbClr val="FFFF00"/>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200" b="0" i="0" u="none" strike="noStrike" baseline="0">
              <a:solidFill>
                <a:srgbClr val="000000"/>
              </a:solidFill>
              <a:latin typeface="ＭＳ Ｐゴシック"/>
              <a:ea typeface="ＭＳ Ｐゴシック"/>
            </a:rPr>
            <a:t>様式１，様式４の合計人数と一致することを確認してください</a:t>
          </a:r>
        </a:p>
      </xdr:txBody>
    </xdr:sp>
    <xdr:clientData/>
  </xdr:twoCellAnchor>
  <xdr:twoCellAnchor>
    <xdr:from>
      <xdr:col>12</xdr:col>
      <xdr:colOff>625928</xdr:colOff>
      <xdr:row>4</xdr:row>
      <xdr:rowOff>13607</xdr:rowOff>
    </xdr:from>
    <xdr:to>
      <xdr:col>13</xdr:col>
      <xdr:colOff>1248795</xdr:colOff>
      <xdr:row>5</xdr:row>
      <xdr:rowOff>234950</xdr:rowOff>
    </xdr:to>
    <xdr:sp macro="" textlink="">
      <xdr:nvSpPr>
        <xdr:cNvPr id="13" name="角丸四角形 45">
          <a:extLst>
            <a:ext uri="{FF2B5EF4-FFF2-40B4-BE49-F238E27FC236}">
              <a16:creationId xmlns:a16="http://schemas.microsoft.com/office/drawing/2014/main" id="{E47A8431-A584-44AC-B3F3-F1388784F572}"/>
            </a:ext>
          </a:extLst>
        </xdr:cNvPr>
        <xdr:cNvSpPr/>
      </xdr:nvSpPr>
      <xdr:spPr bwMode="auto">
        <a:xfrm>
          <a:off x="14586857" y="830036"/>
          <a:ext cx="1602581" cy="520700"/>
        </a:xfrm>
        <a:prstGeom prst="roundRect">
          <a:avLst/>
        </a:prstGeom>
        <a:solidFill>
          <a:srgbClr val="FFFF66"/>
        </a:solidFill>
        <a:ln w="31750">
          <a:solidFill>
            <a:schemeClr val="tx1"/>
          </a:solidFill>
          <a:prstDash val="solid"/>
          <a:miter lim="800000"/>
          <a:headEnd/>
          <a:tailEnd/>
        </a:ln>
      </xdr:spPr>
      <xdr:txBody>
        <a:bodyPr vertOverflow="clip" horzOverflow="clip" lIns="36000" tIns="36000" rIns="36000" bIns="36000" rtlCol="0" anchor="ctr" anchorCtr="1"/>
        <a:lstStyle/>
        <a:p>
          <a:pPr algn="l"/>
          <a:r>
            <a:rPr kumimoji="1" lang="ja-JP" altLang="en-US" sz="2800">
              <a:latin typeface="ＭＳ ゴシック" panose="020B0609070205080204" pitchFamily="49" charset="-128"/>
              <a:ea typeface="ＭＳ ゴシック" panose="020B0609070205080204" pitchFamily="49" charset="-128"/>
            </a:rPr>
            <a:t>記入例</a:t>
          </a:r>
        </a:p>
      </xdr:txBody>
    </xdr:sp>
    <xdr:clientData/>
  </xdr:twoCellAnchor>
  <xdr:twoCellAnchor>
    <xdr:from>
      <xdr:col>4</xdr:col>
      <xdr:colOff>944649</xdr:colOff>
      <xdr:row>16</xdr:row>
      <xdr:rowOff>255518</xdr:rowOff>
    </xdr:from>
    <xdr:to>
      <xdr:col>8</xdr:col>
      <xdr:colOff>798615</xdr:colOff>
      <xdr:row>19</xdr:row>
      <xdr:rowOff>134175</xdr:rowOff>
    </xdr:to>
    <xdr:sp macro="" textlink="">
      <xdr:nvSpPr>
        <xdr:cNvPr id="35" name="正方形/長方形 34">
          <a:extLst>
            <a:ext uri="{FF2B5EF4-FFF2-40B4-BE49-F238E27FC236}">
              <a16:creationId xmlns:a16="http://schemas.microsoft.com/office/drawing/2014/main" id="{D67351F0-BDAC-4449-8DA3-17E14ECBD5F4}"/>
            </a:ext>
          </a:extLst>
        </xdr:cNvPr>
        <xdr:cNvSpPr/>
      </xdr:nvSpPr>
      <xdr:spPr>
        <a:xfrm>
          <a:off x="4006256" y="4895554"/>
          <a:ext cx="4820573" cy="899192"/>
        </a:xfrm>
        <a:prstGeom prst="rect">
          <a:avLst/>
        </a:prstGeom>
        <a:solidFill>
          <a:srgbClr val="FFCC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marL="0" marR="0" indent="0" algn="l" defTabSz="914400" rtl="0" eaLnBrk="1" fontAlgn="auto" latinLnBrk="0" hangingPunct="1">
            <a:lnSpc>
              <a:spcPct val="100000"/>
            </a:lnSpc>
            <a:spcBef>
              <a:spcPts val="0"/>
            </a:spcBef>
            <a:spcAft>
              <a:spcPts val="0"/>
            </a:spcAft>
            <a:buClrTx/>
            <a:buSzTx/>
            <a:buFontTx/>
            <a:buNone/>
            <a:tabLst/>
            <a:defRPr/>
          </a:pPr>
          <a:r>
            <a:rPr lang="en-US" altLang="ja-JP" sz="1400">
              <a:solidFill>
                <a:sysClr val="windowText" lastClr="000000"/>
              </a:solidFill>
              <a:effectLst/>
              <a:latin typeface="ＭＳ ゴシック" panose="020B0609070205080204" pitchFamily="49" charset="-128"/>
              <a:ea typeface="ＭＳ ゴシック" panose="020B0609070205080204" pitchFamily="49" charset="-128"/>
            </a:rPr>
            <a:t>【</a:t>
          </a:r>
          <a:r>
            <a:rPr lang="ja-JP" altLang="en-US" sz="1400">
              <a:solidFill>
                <a:sysClr val="windowText" lastClr="000000"/>
              </a:solidFill>
              <a:effectLst/>
              <a:latin typeface="ＭＳ ゴシック" panose="020B0609070205080204" pitchFamily="49" charset="-128"/>
              <a:ea typeface="ＭＳ ゴシック" panose="020B0609070205080204" pitchFamily="49" charset="-128"/>
            </a:rPr>
            <a:t>バス会社名</a:t>
          </a:r>
          <a:r>
            <a:rPr lang="en-US" altLang="ja-JP" sz="1400">
              <a:solidFill>
                <a:sysClr val="windowText" lastClr="000000"/>
              </a:solidFill>
              <a:effectLst/>
              <a:latin typeface="ＭＳ ゴシック" panose="020B0609070205080204" pitchFamily="49" charset="-128"/>
              <a:ea typeface="ＭＳ ゴシック" panose="020B0609070205080204" pitchFamily="49" charset="-128"/>
            </a:rPr>
            <a:t>】</a:t>
          </a:r>
        </a:p>
        <a:p>
          <a:pPr marL="0" marR="0" indent="0" algn="l" defTabSz="914400" rtl="0" eaLnBrk="1" fontAlgn="auto" latinLnBrk="0" hangingPunct="1">
            <a:lnSpc>
              <a:spcPct val="100000"/>
            </a:lnSpc>
            <a:spcBef>
              <a:spcPts val="0"/>
            </a:spcBef>
            <a:spcAft>
              <a:spcPts val="0"/>
            </a:spcAft>
            <a:buClrTx/>
            <a:buSzTx/>
            <a:buFontTx/>
            <a:buNone/>
            <a:tabLst/>
            <a:defRPr/>
          </a:pPr>
          <a:r>
            <a:rPr lang="ja-JP" altLang="en-US" sz="1400">
              <a:solidFill>
                <a:sysClr val="windowText" lastClr="000000"/>
              </a:solidFill>
              <a:effectLst/>
              <a:latin typeface="ＭＳ ゴシック" panose="020B0609070205080204" pitchFamily="49" charset="-128"/>
              <a:ea typeface="ＭＳ ゴシック" panose="020B0609070205080204" pitchFamily="49" charset="-128"/>
            </a:rPr>
            <a:t>　レンタカーの場合は、「レンタカーバス」、自己保有のバスの場合は「自己保有バス」と記入してください。</a:t>
          </a:r>
          <a:endParaRPr lang="en-US" altLang="ja-JP" sz="1800">
            <a:solidFill>
              <a:sysClr val="windowText" lastClr="000000"/>
            </a:solidFill>
            <a:effectLst/>
            <a:latin typeface="ＭＳ ゴシック" panose="020B0609070205080204" pitchFamily="49" charset="-128"/>
            <a:ea typeface="ＭＳ ゴシック" panose="020B0609070205080204" pitchFamily="49" charset="-128"/>
          </a:endParaRPr>
        </a:p>
      </xdr:txBody>
    </xdr:sp>
    <xdr:clientData/>
  </xdr:twoCellAnchor>
  <xdr:twoCellAnchor>
    <xdr:from>
      <xdr:col>4</xdr:col>
      <xdr:colOff>761405</xdr:colOff>
      <xdr:row>15</xdr:row>
      <xdr:rowOff>12189</xdr:rowOff>
    </xdr:from>
    <xdr:to>
      <xdr:col>4</xdr:col>
      <xdr:colOff>1251857</xdr:colOff>
      <xdr:row>16</xdr:row>
      <xdr:rowOff>231321</xdr:rowOff>
    </xdr:to>
    <xdr:cxnSp macro="">
      <xdr:nvCxnSpPr>
        <xdr:cNvPr id="36" name="直線矢印コネクタ 35">
          <a:extLst>
            <a:ext uri="{FF2B5EF4-FFF2-40B4-BE49-F238E27FC236}">
              <a16:creationId xmlns:a16="http://schemas.microsoft.com/office/drawing/2014/main" id="{5EC2F128-2F82-42BD-BB7A-24835026E999}"/>
            </a:ext>
          </a:extLst>
        </xdr:cNvPr>
        <xdr:cNvCxnSpPr/>
      </xdr:nvCxnSpPr>
      <xdr:spPr>
        <a:xfrm flipH="1" flipV="1">
          <a:off x="3823012" y="4312046"/>
          <a:ext cx="490452" cy="559311"/>
        </a:xfrm>
        <a:prstGeom prst="straightConnector1">
          <a:avLst/>
        </a:prstGeom>
        <a:ln w="44450">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863474</xdr:colOff>
      <xdr:row>9</xdr:row>
      <xdr:rowOff>263566</xdr:rowOff>
    </xdr:from>
    <xdr:to>
      <xdr:col>11</xdr:col>
      <xdr:colOff>1067169</xdr:colOff>
      <xdr:row>12</xdr:row>
      <xdr:rowOff>108856</xdr:rowOff>
    </xdr:to>
    <xdr:sp macro="" textlink="">
      <xdr:nvSpPr>
        <xdr:cNvPr id="38" name="正方形/長方形 37">
          <a:extLst>
            <a:ext uri="{FF2B5EF4-FFF2-40B4-BE49-F238E27FC236}">
              <a16:creationId xmlns:a16="http://schemas.microsoft.com/office/drawing/2014/main" id="{324CA71C-45AC-444D-A366-CB0225380BAF}"/>
            </a:ext>
          </a:extLst>
        </xdr:cNvPr>
        <xdr:cNvSpPr/>
      </xdr:nvSpPr>
      <xdr:spPr>
        <a:xfrm>
          <a:off x="9027760" y="2535959"/>
          <a:ext cx="4898159" cy="865826"/>
        </a:xfrm>
        <a:prstGeom prst="rect">
          <a:avLst/>
        </a:prstGeom>
        <a:solidFill>
          <a:srgbClr val="FFCC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marL="0" marR="0" indent="0" algn="l" defTabSz="914400" rtl="0" eaLnBrk="1" fontAlgn="auto" latinLnBrk="0" hangingPunct="1">
            <a:lnSpc>
              <a:spcPct val="100000"/>
            </a:lnSpc>
            <a:spcBef>
              <a:spcPts val="0"/>
            </a:spcBef>
            <a:spcAft>
              <a:spcPts val="0"/>
            </a:spcAft>
            <a:buClrTx/>
            <a:buSzTx/>
            <a:buFontTx/>
            <a:buNone/>
            <a:tabLst/>
            <a:defRPr/>
          </a:pPr>
          <a:r>
            <a:rPr lang="en-US" altLang="ja-JP" sz="1400">
              <a:solidFill>
                <a:sysClr val="windowText" lastClr="000000"/>
              </a:solidFill>
              <a:effectLst/>
              <a:latin typeface="ＭＳ ゴシック" panose="020B0609070205080204" pitchFamily="49" charset="-128"/>
              <a:ea typeface="ＭＳ ゴシック" panose="020B0609070205080204" pitchFamily="49" charset="-128"/>
            </a:rPr>
            <a:t>【</a:t>
          </a:r>
          <a:r>
            <a:rPr lang="ja-JP" altLang="en-US" sz="1400">
              <a:solidFill>
                <a:sysClr val="windowText" lastClr="000000"/>
              </a:solidFill>
              <a:effectLst/>
              <a:latin typeface="ＭＳ ゴシック" panose="020B0609070205080204" pitchFamily="49" charset="-128"/>
              <a:ea typeface="ＭＳ ゴシック" panose="020B0609070205080204" pitchFamily="49" charset="-128"/>
            </a:rPr>
            <a:t>自己手配宿泊施設</a:t>
          </a:r>
          <a:r>
            <a:rPr lang="en-US" altLang="ja-JP" sz="1400">
              <a:solidFill>
                <a:sysClr val="windowText" lastClr="000000"/>
              </a:solidFill>
              <a:effectLst/>
              <a:latin typeface="ＭＳ ゴシック" panose="020B0609070205080204" pitchFamily="49" charset="-128"/>
              <a:ea typeface="ＭＳ ゴシック" panose="020B0609070205080204" pitchFamily="49" charset="-128"/>
            </a:rPr>
            <a:t>】</a:t>
          </a:r>
        </a:p>
        <a:p>
          <a:pPr marL="0" marR="0" indent="0" algn="l" defTabSz="914400" rtl="0" eaLnBrk="1" fontAlgn="auto" latinLnBrk="0" hangingPunct="1">
            <a:lnSpc>
              <a:spcPct val="100000"/>
            </a:lnSpc>
            <a:spcBef>
              <a:spcPts val="0"/>
            </a:spcBef>
            <a:spcAft>
              <a:spcPts val="0"/>
            </a:spcAft>
            <a:buClrTx/>
            <a:buSzTx/>
            <a:buFontTx/>
            <a:buNone/>
            <a:tabLst/>
            <a:defRPr/>
          </a:pPr>
          <a:r>
            <a:rPr lang="ja-JP" altLang="en-US" sz="1400">
              <a:solidFill>
                <a:sysClr val="windowText" lastClr="000000"/>
              </a:solidFill>
              <a:effectLst/>
              <a:latin typeface="ＭＳ ゴシック" panose="020B0609070205080204" pitchFamily="49" charset="-128"/>
              <a:ea typeface="ＭＳ ゴシック" panose="020B0609070205080204" pitchFamily="49" charset="-128"/>
            </a:rPr>
            <a:t>　宿泊施設を自己手配する場合は、宿泊施設名、電話番号、宿泊日（</a:t>
          </a:r>
          <a:r>
            <a:rPr lang="en-US" altLang="ja-JP" sz="1400">
              <a:solidFill>
                <a:sysClr val="windowText" lastClr="000000"/>
              </a:solidFill>
              <a:effectLst/>
              <a:latin typeface="ＭＳ ゴシック" panose="020B0609070205080204" pitchFamily="49" charset="-128"/>
              <a:ea typeface="ＭＳ ゴシック" panose="020B0609070205080204" pitchFamily="49" charset="-128"/>
            </a:rPr>
            <a:t>10</a:t>
          </a:r>
          <a:r>
            <a:rPr lang="ja-JP" altLang="en-US" sz="1400">
              <a:solidFill>
                <a:sysClr val="windowText" lastClr="000000"/>
              </a:solidFill>
              <a:effectLst/>
              <a:latin typeface="ＭＳ ゴシック" panose="020B0609070205080204" pitchFamily="49" charset="-128"/>
              <a:ea typeface="ＭＳ ゴシック" panose="020B0609070205080204" pitchFamily="49" charset="-128"/>
            </a:rPr>
            <a:t>月</a:t>
          </a:r>
          <a:r>
            <a:rPr lang="en-US" altLang="ja-JP" sz="1400">
              <a:solidFill>
                <a:sysClr val="windowText" lastClr="000000"/>
              </a:solidFill>
              <a:effectLst/>
              <a:latin typeface="ＭＳ ゴシック" panose="020B0609070205080204" pitchFamily="49" charset="-128"/>
              <a:ea typeface="ＭＳ ゴシック" panose="020B0609070205080204" pitchFamily="49" charset="-128"/>
            </a:rPr>
            <a:t>18</a:t>
          </a:r>
          <a:r>
            <a:rPr lang="ja-JP" altLang="en-US" sz="1400">
              <a:solidFill>
                <a:sysClr val="windowText" lastClr="000000"/>
              </a:solidFill>
              <a:effectLst/>
              <a:latin typeface="ＭＳ ゴシック" panose="020B0609070205080204" pitchFamily="49" charset="-128"/>
              <a:ea typeface="ＭＳ ゴシック" panose="020B0609070205080204" pitchFamily="49" charset="-128"/>
            </a:rPr>
            <a:t>日以降）を記入してください。</a:t>
          </a:r>
          <a:endParaRPr lang="en-US" altLang="ja-JP" sz="1800">
            <a:solidFill>
              <a:sysClr val="windowText" lastClr="000000"/>
            </a:solidFill>
            <a:effectLst/>
            <a:latin typeface="ＭＳ ゴシック" panose="020B0609070205080204" pitchFamily="49" charset="-128"/>
            <a:ea typeface="ＭＳ ゴシック" panose="020B0609070205080204" pitchFamily="49" charset="-128"/>
          </a:endParaRPr>
        </a:p>
      </xdr:txBody>
    </xdr:sp>
    <xdr:clientData/>
  </xdr:twoCellAnchor>
  <xdr:twoCellAnchor>
    <xdr:from>
      <xdr:col>8</xdr:col>
      <xdr:colOff>1511177</xdr:colOff>
      <xdr:row>12</xdr:row>
      <xdr:rowOff>126546</xdr:rowOff>
    </xdr:from>
    <xdr:to>
      <xdr:col>8</xdr:col>
      <xdr:colOff>1795770</xdr:colOff>
      <xdr:row>14</xdr:row>
      <xdr:rowOff>72242</xdr:rowOff>
    </xdr:to>
    <xdr:cxnSp macro="">
      <xdr:nvCxnSpPr>
        <xdr:cNvPr id="39" name="直線矢印コネクタ 38">
          <a:extLst>
            <a:ext uri="{FF2B5EF4-FFF2-40B4-BE49-F238E27FC236}">
              <a16:creationId xmlns:a16="http://schemas.microsoft.com/office/drawing/2014/main" id="{6681C2DE-B90F-4C57-A0FA-FD0BFB0F40C0}"/>
            </a:ext>
          </a:extLst>
        </xdr:cNvPr>
        <xdr:cNvCxnSpPr/>
      </xdr:nvCxnSpPr>
      <xdr:spPr>
        <a:xfrm flipH="1">
          <a:off x="9675463" y="3419475"/>
          <a:ext cx="284593" cy="626053"/>
        </a:xfrm>
        <a:prstGeom prst="straightConnector1">
          <a:avLst/>
        </a:prstGeom>
        <a:ln w="44450">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248019</xdr:colOff>
      <xdr:row>12</xdr:row>
      <xdr:rowOff>148771</xdr:rowOff>
    </xdr:from>
    <xdr:to>
      <xdr:col>11</xdr:col>
      <xdr:colOff>559169</xdr:colOff>
      <xdr:row>13</xdr:row>
      <xdr:rowOff>316882</xdr:rowOff>
    </xdr:to>
    <xdr:cxnSp macro="">
      <xdr:nvCxnSpPr>
        <xdr:cNvPr id="40" name="直線矢印コネクタ 39">
          <a:extLst>
            <a:ext uri="{FF2B5EF4-FFF2-40B4-BE49-F238E27FC236}">
              <a16:creationId xmlns:a16="http://schemas.microsoft.com/office/drawing/2014/main" id="{E36ED2DF-ABA4-422A-979F-9AF3AEDA52D9}"/>
            </a:ext>
          </a:extLst>
        </xdr:cNvPr>
        <xdr:cNvCxnSpPr/>
      </xdr:nvCxnSpPr>
      <xdr:spPr>
        <a:xfrm>
          <a:off x="13106769" y="3441700"/>
          <a:ext cx="311150" cy="508289"/>
        </a:xfrm>
        <a:prstGeom prst="straightConnector1">
          <a:avLst/>
        </a:prstGeom>
        <a:ln w="44450">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0</xdr:colOff>
      <xdr:row>41</xdr:row>
      <xdr:rowOff>320584</xdr:rowOff>
    </xdr:from>
    <xdr:to>
      <xdr:col>14</xdr:col>
      <xdr:colOff>27213</xdr:colOff>
      <xdr:row>43</xdr:row>
      <xdr:rowOff>323092</xdr:rowOff>
    </xdr:to>
    <xdr:sp macro="" textlink="">
      <xdr:nvSpPr>
        <xdr:cNvPr id="42" name="AutoShape 14">
          <a:extLst>
            <a:ext uri="{FF2B5EF4-FFF2-40B4-BE49-F238E27FC236}">
              <a16:creationId xmlns:a16="http://schemas.microsoft.com/office/drawing/2014/main" id="{D4DC14AC-9DCD-4430-9977-AF3B077F76A5}"/>
            </a:ext>
          </a:extLst>
        </xdr:cNvPr>
        <xdr:cNvSpPr>
          <a:spLocks noChangeArrowheads="1"/>
        </xdr:cNvSpPr>
      </xdr:nvSpPr>
      <xdr:spPr bwMode="auto">
        <a:xfrm>
          <a:off x="0" y="13465084"/>
          <a:ext cx="16369392" cy="682865"/>
        </a:xfrm>
        <a:custGeom>
          <a:avLst/>
          <a:gdLst>
            <a:gd name="T0" fmla="*/ 0 w 22288500"/>
            <a:gd name="T1" fmla="*/ 0 h 32262536"/>
            <a:gd name="T2" fmla="*/ 779058 w 22288500"/>
            <a:gd name="T3" fmla="*/ 0 h 32262536"/>
            <a:gd name="T4" fmla="*/ 2659846 w 22288500"/>
            <a:gd name="T5" fmla="*/ 0 h 32262536"/>
            <a:gd name="T6" fmla="*/ 13299177 w 22288500"/>
            <a:gd name="T7" fmla="*/ 0 h 32262536"/>
            <a:gd name="T8" fmla="*/ 15179966 w 22288500"/>
            <a:gd name="T9" fmla="*/ 0 h 32262536"/>
            <a:gd name="T10" fmla="*/ 15959020 w 22288500"/>
            <a:gd name="T11" fmla="*/ 0 h 32262536"/>
            <a:gd name="T12" fmla="*/ 15959020 w 22288500"/>
            <a:gd name="T13" fmla="*/ 0 h 32262536"/>
            <a:gd name="T14" fmla="*/ 15179966 w 22288500"/>
            <a:gd name="T15" fmla="*/ 0 h 32262536"/>
            <a:gd name="T16" fmla="*/ 13299177 w 22288500"/>
            <a:gd name="T17" fmla="*/ 0 h 32262536"/>
            <a:gd name="T18" fmla="*/ 2659846 w 22288500"/>
            <a:gd name="T19" fmla="*/ 0 h 32262536"/>
            <a:gd name="T20" fmla="*/ 779039 w 22288500"/>
            <a:gd name="T21" fmla="*/ 0 h 32262536"/>
            <a:gd name="T22" fmla="*/ 1 w 22288500"/>
            <a:gd name="T23" fmla="*/ 0 h 32262536"/>
            <a:gd name="T24" fmla="*/ 0 w 22288500"/>
            <a:gd name="T25" fmla="*/ 0 h 32262536"/>
            <a:gd name="T26" fmla="*/ 0 60000 65536"/>
            <a:gd name="T27" fmla="*/ 0 60000 65536"/>
            <a:gd name="T28" fmla="*/ 0 60000 65536"/>
            <a:gd name="T29" fmla="*/ 0 60000 65536"/>
            <a:gd name="T30" fmla="*/ 0 60000 65536"/>
            <a:gd name="T31" fmla="*/ 0 60000 65536"/>
            <a:gd name="T32" fmla="*/ 0 60000 65536"/>
            <a:gd name="T33" fmla="*/ 0 60000 65536"/>
            <a:gd name="T34" fmla="*/ 0 60000 65536"/>
            <a:gd name="T35" fmla="*/ 0 60000 65536"/>
            <a:gd name="T36" fmla="*/ 0 60000 65536"/>
            <a:gd name="T37" fmla="*/ 0 60000 65536"/>
            <a:gd name="T38" fmla="*/ 0 60000 65536"/>
            <a:gd name="T39" fmla="*/ 0 w 22288500"/>
            <a:gd name="T40" fmla="*/ 0 h 32262536"/>
            <a:gd name="T41" fmla="*/ 22288500 w 22288500"/>
            <a:gd name="T42" fmla="*/ 32262536 h 32262536"/>
          </a:gdLst>
          <a:ahLst/>
          <a:cxnLst>
            <a:cxn ang="T26">
              <a:pos x="T0" y="T1"/>
            </a:cxn>
            <a:cxn ang="T27">
              <a:pos x="T2" y="T3"/>
            </a:cxn>
            <a:cxn ang="T28">
              <a:pos x="T4" y="T5"/>
            </a:cxn>
            <a:cxn ang="T29">
              <a:pos x="T6" y="T7"/>
            </a:cxn>
            <a:cxn ang="T30">
              <a:pos x="T8" y="T9"/>
            </a:cxn>
            <a:cxn ang="T31">
              <a:pos x="T10" y="T11"/>
            </a:cxn>
            <a:cxn ang="T32">
              <a:pos x="T12" y="T13"/>
            </a:cxn>
            <a:cxn ang="T33">
              <a:pos x="T14" y="T15"/>
            </a:cxn>
            <a:cxn ang="T34">
              <a:pos x="T16" y="T17"/>
            </a:cxn>
            <a:cxn ang="T35">
              <a:pos x="T18" y="T19"/>
            </a:cxn>
            <a:cxn ang="T36">
              <a:pos x="T20" y="T21"/>
            </a:cxn>
            <a:cxn ang="T37">
              <a:pos x="T22" y="T23"/>
            </a:cxn>
            <a:cxn ang="T38">
              <a:pos x="T24" y="T25"/>
            </a:cxn>
          </a:cxnLst>
          <a:rect l="T39" t="T40" r="T41" b="T42"/>
          <a:pathLst>
            <a:path w="22288500" h="32262536">
              <a:moveTo>
                <a:pt x="0" y="3714751"/>
              </a:moveTo>
              <a:cubicBezTo>
                <a:pt x="1" y="2729537"/>
                <a:pt x="391377" y="1784676"/>
                <a:pt x="1088029" y="1088026"/>
              </a:cubicBezTo>
              <a:cubicBezTo>
                <a:pt x="1784681" y="391376"/>
                <a:pt x="2729544" y="3"/>
                <a:pt x="3714757" y="4"/>
              </a:cubicBezTo>
              <a:lnTo>
                <a:pt x="18573749" y="0"/>
              </a:lnTo>
              <a:cubicBezTo>
                <a:pt x="19558963" y="1"/>
                <a:pt x="20503824" y="391377"/>
                <a:pt x="21200474" y="1088029"/>
              </a:cubicBezTo>
              <a:cubicBezTo>
                <a:pt x="21897124" y="1784681"/>
                <a:pt x="22288497" y="2729544"/>
                <a:pt x="22288496" y="3714757"/>
              </a:cubicBezTo>
              <a:cubicBezTo>
                <a:pt x="22288497" y="11992433"/>
                <a:pt x="22288499" y="20270109"/>
                <a:pt x="22288500" y="28547785"/>
              </a:cubicBezTo>
              <a:cubicBezTo>
                <a:pt x="22288500" y="29532999"/>
                <a:pt x="21897125" y="30477860"/>
                <a:pt x="21200474" y="31174511"/>
              </a:cubicBezTo>
              <a:cubicBezTo>
                <a:pt x="20503823" y="31871162"/>
                <a:pt x="19558961" y="32262536"/>
                <a:pt x="18573747" y="32262536"/>
              </a:cubicBezTo>
              <a:lnTo>
                <a:pt x="3714751" y="32262536"/>
              </a:lnTo>
              <a:cubicBezTo>
                <a:pt x="2729537" y="32262535"/>
                <a:pt x="1784676" y="31871160"/>
                <a:pt x="1088025" y="31174508"/>
              </a:cubicBezTo>
              <a:cubicBezTo>
                <a:pt x="391374" y="30477856"/>
                <a:pt x="1" y="29532994"/>
                <a:pt x="2" y="28547780"/>
              </a:cubicBezTo>
              <a:cubicBezTo>
                <a:pt x="1" y="20270104"/>
                <a:pt x="1" y="11992427"/>
                <a:pt x="0" y="3714751"/>
              </a:cubicBezTo>
              <a:close/>
            </a:path>
          </a:pathLst>
        </a:custGeom>
        <a:noFill/>
        <a:ln w="69850">
          <a:solidFill>
            <a:srgbClr val="FF0000"/>
          </a:solidFill>
          <a:prstDash val="lgDash"/>
          <a:miter lim="800000"/>
          <a:headEnd/>
          <a:tailEnd/>
        </a:ln>
      </xdr:spPr>
    </xdr:sp>
    <xdr:clientData/>
  </xdr:twoCellAnchor>
  <xdr:twoCellAnchor>
    <xdr:from>
      <xdr:col>4</xdr:col>
      <xdr:colOff>769024</xdr:colOff>
      <xdr:row>36</xdr:row>
      <xdr:rowOff>336492</xdr:rowOff>
    </xdr:from>
    <xdr:to>
      <xdr:col>10</xdr:col>
      <xdr:colOff>152299</xdr:colOff>
      <xdr:row>41</xdr:row>
      <xdr:rowOff>271115</xdr:rowOff>
    </xdr:to>
    <xdr:grpSp>
      <xdr:nvGrpSpPr>
        <xdr:cNvPr id="50" name="グループ化 49">
          <a:extLst>
            <a:ext uri="{FF2B5EF4-FFF2-40B4-BE49-F238E27FC236}">
              <a16:creationId xmlns:a16="http://schemas.microsoft.com/office/drawing/2014/main" id="{47BD5F98-5239-F28B-9C21-D2855A6DE420}"/>
            </a:ext>
          </a:extLst>
        </xdr:cNvPr>
        <xdr:cNvGrpSpPr/>
      </xdr:nvGrpSpPr>
      <xdr:grpSpPr>
        <a:xfrm>
          <a:off x="4170810" y="11793706"/>
          <a:ext cx="8051025" cy="1635516"/>
          <a:chOff x="3500250" y="11062730"/>
          <a:chExt cx="7323859" cy="1633611"/>
        </a:xfrm>
      </xdr:grpSpPr>
      <xdr:cxnSp macro="">
        <xdr:nvCxnSpPr>
          <xdr:cNvPr id="43" name="直線矢印コネクタ 42">
            <a:extLst>
              <a:ext uri="{FF2B5EF4-FFF2-40B4-BE49-F238E27FC236}">
                <a16:creationId xmlns:a16="http://schemas.microsoft.com/office/drawing/2014/main" id="{439187DD-E8A0-4FC8-9EA7-8C96D042E411}"/>
              </a:ext>
            </a:extLst>
          </xdr:cNvPr>
          <xdr:cNvCxnSpPr/>
        </xdr:nvCxnSpPr>
        <xdr:spPr>
          <a:xfrm flipH="1">
            <a:off x="7833548" y="11433134"/>
            <a:ext cx="285749" cy="1263207"/>
          </a:xfrm>
          <a:prstGeom prst="straightConnector1">
            <a:avLst/>
          </a:prstGeom>
          <a:ln w="44450">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44" name="正方形/長方形 43">
            <a:extLst>
              <a:ext uri="{FF2B5EF4-FFF2-40B4-BE49-F238E27FC236}">
                <a16:creationId xmlns:a16="http://schemas.microsoft.com/office/drawing/2014/main" id="{9CE7895E-CAE6-4CF4-BDAF-22EA08531E10}"/>
              </a:ext>
            </a:extLst>
          </xdr:cNvPr>
          <xdr:cNvSpPr/>
        </xdr:nvSpPr>
        <xdr:spPr>
          <a:xfrm>
            <a:off x="3500250" y="11062730"/>
            <a:ext cx="7323859" cy="472571"/>
          </a:xfrm>
          <a:prstGeom prst="rect">
            <a:avLst/>
          </a:prstGeom>
          <a:solidFill>
            <a:srgbClr val="FFCC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ctr" rtl="0"/>
            <a:r>
              <a:rPr lang="ja-JP" altLang="ja-JP" sz="14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同一</a:t>
            </a:r>
            <a:r>
              <a:rPr lang="en-US" altLang="ja-JP" sz="14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4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区分</a:t>
            </a:r>
            <a:r>
              <a:rPr lang="en-US" altLang="ja-JP" sz="14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ja-JP" sz="14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種目で来県行程が複数ある場合は、適宜、行を追加して記入してください。</a:t>
            </a:r>
            <a:endParaRPr lang="ja-JP" altLang="ja-JP" sz="1400">
              <a:solidFill>
                <a:sysClr val="windowText" lastClr="000000"/>
              </a:solidFill>
              <a:effectLst/>
              <a:latin typeface="ＭＳ ゴシック" panose="020B0609070205080204" pitchFamily="49" charset="-128"/>
              <a:ea typeface="ＭＳ ゴシック" panose="020B0609070205080204" pitchFamily="49" charset="-128"/>
            </a:endParaRPr>
          </a:p>
        </xdr:txBody>
      </xdr:sp>
    </xdr:grpSp>
    <xdr:clientData/>
  </xdr:twoCellAnchor>
  <xdr:twoCellAnchor>
    <xdr:from>
      <xdr:col>4</xdr:col>
      <xdr:colOff>680357</xdr:colOff>
      <xdr:row>19</xdr:row>
      <xdr:rowOff>93346</xdr:rowOff>
    </xdr:from>
    <xdr:to>
      <xdr:col>4</xdr:col>
      <xdr:colOff>1275262</xdr:colOff>
      <xdr:row>22</xdr:row>
      <xdr:rowOff>272143</xdr:rowOff>
    </xdr:to>
    <xdr:cxnSp macro="">
      <xdr:nvCxnSpPr>
        <xdr:cNvPr id="57" name="直線矢印コネクタ 56">
          <a:extLst>
            <a:ext uri="{FF2B5EF4-FFF2-40B4-BE49-F238E27FC236}">
              <a16:creationId xmlns:a16="http://schemas.microsoft.com/office/drawing/2014/main" id="{F54E9B9E-D94D-4B01-A725-88EC62E58660}"/>
            </a:ext>
          </a:extLst>
        </xdr:cNvPr>
        <xdr:cNvCxnSpPr/>
      </xdr:nvCxnSpPr>
      <xdr:spPr>
        <a:xfrm flipH="1">
          <a:off x="3741964" y="5753917"/>
          <a:ext cx="594905" cy="1199333"/>
        </a:xfrm>
        <a:prstGeom prst="straightConnector1">
          <a:avLst/>
        </a:prstGeom>
        <a:ln w="44450">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0</xdr:colOff>
      <xdr:row>6</xdr:row>
      <xdr:rowOff>108857</xdr:rowOff>
    </xdr:from>
    <xdr:to>
      <xdr:col>1</xdr:col>
      <xdr:colOff>2390775</xdr:colOff>
      <xdr:row>7</xdr:row>
      <xdr:rowOff>272143</xdr:rowOff>
    </xdr:to>
    <xdr:sp macro="" textlink="">
      <xdr:nvSpPr>
        <xdr:cNvPr id="2" name="AutoShape 2" hidden="1">
          <a:extLst>
            <a:ext uri="{FF2B5EF4-FFF2-40B4-BE49-F238E27FC236}">
              <a16:creationId xmlns:a16="http://schemas.microsoft.com/office/drawing/2014/main" id="{00000000-0008-0000-0300-000002000000}"/>
            </a:ext>
          </a:extLst>
        </xdr:cNvPr>
        <xdr:cNvSpPr>
          <a:spLocks noChangeArrowheads="1"/>
        </xdr:cNvSpPr>
      </xdr:nvSpPr>
      <xdr:spPr bwMode="auto">
        <a:xfrm flipH="1">
          <a:off x="238125" y="1547132"/>
          <a:ext cx="1533525" cy="420461"/>
        </a:xfrm>
        <a:prstGeom prst="wedgeRectCallout">
          <a:avLst>
            <a:gd name="adj1" fmla="val -55579"/>
            <a:gd name="adj2" fmla="val 140000"/>
          </a:avLst>
        </a:prstGeom>
        <a:solidFill>
          <a:srgbClr val="FFFF00"/>
        </a:solidFill>
        <a:ln w="9525">
          <a:solidFill>
            <a:srgbClr val="000000"/>
          </a:solidFill>
          <a:miter lim="800000"/>
          <a:headEnd/>
          <a:tailEnd/>
        </a:ln>
      </xdr:spPr>
      <xdr:txBody>
        <a:bodyPr vertOverflow="clip" wrap="square" lIns="27432" tIns="18288" rIns="0" bIns="0" anchor="t" upright="1"/>
        <a:lstStyle/>
        <a:p>
          <a:pPr algn="l" rtl="0">
            <a:lnSpc>
              <a:spcPts val="1400"/>
            </a:lnSpc>
            <a:defRPr sz="1000"/>
          </a:pPr>
          <a:endParaRPr lang="ja-JP" altLang="en-US" sz="1200" b="0" i="0" u="none" strike="noStrike" baseline="0">
            <a:solidFill>
              <a:srgbClr val="000000"/>
            </a:solidFill>
            <a:latin typeface="ＭＳ Ｐゴシック"/>
            <a:ea typeface="ＭＳ Ｐゴシック"/>
          </a:endParaRPr>
        </a:p>
        <a:p>
          <a:pPr algn="l" rtl="0">
            <a:lnSpc>
              <a:spcPts val="1400"/>
            </a:lnSpc>
            <a:defRPr sz="1000"/>
          </a:pPr>
          <a:r>
            <a:rPr lang="ja-JP" altLang="en-US" sz="1200" b="0" i="0" u="none" strike="noStrike" baseline="0">
              <a:solidFill>
                <a:srgbClr val="000000"/>
              </a:solidFill>
              <a:latin typeface="ＭＳ Ｐゴシック"/>
              <a:ea typeface="ＭＳ Ｐゴシック"/>
            </a:rPr>
            <a:t>参加チーム数を記入してください</a:t>
          </a:r>
        </a:p>
      </xdr:txBody>
    </xdr:sp>
    <xdr:clientData/>
  </xdr:twoCellAnchor>
  <xdr:twoCellAnchor>
    <xdr:from>
      <xdr:col>1</xdr:col>
      <xdr:colOff>13607</xdr:colOff>
      <xdr:row>26</xdr:row>
      <xdr:rowOff>54430</xdr:rowOff>
    </xdr:from>
    <xdr:to>
      <xdr:col>2</xdr:col>
      <xdr:colOff>979714</xdr:colOff>
      <xdr:row>26</xdr:row>
      <xdr:rowOff>489857</xdr:rowOff>
    </xdr:to>
    <xdr:sp macro="" textlink="">
      <xdr:nvSpPr>
        <xdr:cNvPr id="3" name="AutoShape 6" hidden="1">
          <a:extLst>
            <a:ext uri="{FF2B5EF4-FFF2-40B4-BE49-F238E27FC236}">
              <a16:creationId xmlns:a16="http://schemas.microsoft.com/office/drawing/2014/main" id="{00000000-0008-0000-0300-000003000000}"/>
            </a:ext>
          </a:extLst>
        </xdr:cNvPr>
        <xdr:cNvSpPr>
          <a:spLocks noChangeArrowheads="1"/>
        </xdr:cNvSpPr>
      </xdr:nvSpPr>
      <xdr:spPr bwMode="auto">
        <a:xfrm>
          <a:off x="251732" y="8198305"/>
          <a:ext cx="2499632" cy="292552"/>
        </a:xfrm>
        <a:prstGeom prst="wedgeRectCallout">
          <a:avLst>
            <a:gd name="adj1" fmla="val -528"/>
            <a:gd name="adj2" fmla="val -89935"/>
          </a:avLst>
        </a:prstGeom>
        <a:solidFill>
          <a:srgbClr val="FFFF00"/>
        </a:solidFill>
        <a:ln w="9525">
          <a:solidFill>
            <a:srgbClr val="000000"/>
          </a:solidFill>
          <a:miter lim="800000"/>
          <a:headEnd/>
          <a:tailEnd/>
        </a:ln>
      </xdr:spPr>
      <xdr:txBody>
        <a:bodyPr vertOverflow="clip" wrap="square" lIns="27432" tIns="18288" rIns="0" bIns="0" anchor="t" upright="1"/>
        <a:lstStyle/>
        <a:p>
          <a:pPr rtl="0"/>
          <a:r>
            <a:rPr lang="ja-JP" altLang="ja-JP" sz="1100" b="0" i="0" baseline="0">
              <a:latin typeface="+mn-lt"/>
              <a:ea typeface="+mn-ea"/>
              <a:cs typeface="+mn-cs"/>
            </a:rPr>
            <a:t>特定の種目に限定されず全般的に引率・同行・視察を行う方（専任外）の人数を記入してください</a:t>
          </a:r>
          <a:endParaRPr lang="ja-JP" altLang="ja-JP"/>
        </a:p>
      </xdr:txBody>
    </xdr:sp>
    <xdr:clientData/>
  </xdr:twoCellAnchor>
  <xdr:twoCellAnchor>
    <xdr:from>
      <xdr:col>1</xdr:col>
      <xdr:colOff>13607</xdr:colOff>
      <xdr:row>27</xdr:row>
      <xdr:rowOff>54430</xdr:rowOff>
    </xdr:from>
    <xdr:to>
      <xdr:col>2</xdr:col>
      <xdr:colOff>979714</xdr:colOff>
      <xdr:row>27</xdr:row>
      <xdr:rowOff>489857</xdr:rowOff>
    </xdr:to>
    <xdr:sp macro="" textlink="">
      <xdr:nvSpPr>
        <xdr:cNvPr id="4" name="AutoShape 6" hidden="1">
          <a:extLst>
            <a:ext uri="{FF2B5EF4-FFF2-40B4-BE49-F238E27FC236}">
              <a16:creationId xmlns:a16="http://schemas.microsoft.com/office/drawing/2014/main" id="{00000000-0008-0000-0300-000004000000}"/>
            </a:ext>
          </a:extLst>
        </xdr:cNvPr>
        <xdr:cNvSpPr>
          <a:spLocks noChangeArrowheads="1"/>
        </xdr:cNvSpPr>
      </xdr:nvSpPr>
      <xdr:spPr bwMode="auto">
        <a:xfrm>
          <a:off x="251732" y="8541205"/>
          <a:ext cx="2499632" cy="292552"/>
        </a:xfrm>
        <a:prstGeom prst="wedgeRectCallout">
          <a:avLst>
            <a:gd name="adj1" fmla="val -528"/>
            <a:gd name="adj2" fmla="val -89935"/>
          </a:avLst>
        </a:prstGeom>
        <a:solidFill>
          <a:srgbClr val="FFFF00"/>
        </a:solidFill>
        <a:ln w="9525">
          <a:solidFill>
            <a:srgbClr val="000000"/>
          </a:solidFill>
          <a:miter lim="800000"/>
          <a:headEnd/>
          <a:tailEnd/>
        </a:ln>
      </xdr:spPr>
      <xdr:txBody>
        <a:bodyPr vertOverflow="clip" wrap="square" lIns="27432" tIns="18288" rIns="0" bIns="0" anchor="t" upright="1"/>
        <a:lstStyle/>
        <a:p>
          <a:pPr rtl="0"/>
          <a:r>
            <a:rPr lang="ja-JP" altLang="ja-JP" sz="1100" b="0" i="0" baseline="0">
              <a:latin typeface="+mn-lt"/>
              <a:ea typeface="+mn-ea"/>
              <a:cs typeface="+mn-cs"/>
            </a:rPr>
            <a:t>特定の種目に限定されず全般的に引率・同行・視察を行う方（専任外）の人数を記入してください</a:t>
          </a:r>
          <a:endParaRPr lang="ja-JP" altLang="ja-JP"/>
        </a:p>
      </xdr:txBody>
    </xdr:sp>
    <xdr:clientData/>
  </xdr:twoCellAnchor>
  <xdr:twoCellAnchor>
    <xdr:from>
      <xdr:col>1</xdr:col>
      <xdr:colOff>13607</xdr:colOff>
      <xdr:row>26</xdr:row>
      <xdr:rowOff>54430</xdr:rowOff>
    </xdr:from>
    <xdr:to>
      <xdr:col>2</xdr:col>
      <xdr:colOff>979714</xdr:colOff>
      <xdr:row>26</xdr:row>
      <xdr:rowOff>489857</xdr:rowOff>
    </xdr:to>
    <xdr:sp macro="" textlink="">
      <xdr:nvSpPr>
        <xdr:cNvPr id="5" name="AutoShape 6" hidden="1">
          <a:extLst>
            <a:ext uri="{FF2B5EF4-FFF2-40B4-BE49-F238E27FC236}">
              <a16:creationId xmlns:a16="http://schemas.microsoft.com/office/drawing/2014/main" id="{00000000-0008-0000-0300-000005000000}"/>
            </a:ext>
          </a:extLst>
        </xdr:cNvPr>
        <xdr:cNvSpPr>
          <a:spLocks noChangeArrowheads="1"/>
        </xdr:cNvSpPr>
      </xdr:nvSpPr>
      <xdr:spPr bwMode="auto">
        <a:xfrm>
          <a:off x="251732" y="8198305"/>
          <a:ext cx="2499632" cy="292552"/>
        </a:xfrm>
        <a:prstGeom prst="wedgeRectCallout">
          <a:avLst>
            <a:gd name="adj1" fmla="val -528"/>
            <a:gd name="adj2" fmla="val -89935"/>
          </a:avLst>
        </a:prstGeom>
        <a:solidFill>
          <a:srgbClr val="FFFF00"/>
        </a:solidFill>
        <a:ln w="9525">
          <a:solidFill>
            <a:srgbClr val="000000"/>
          </a:solidFill>
          <a:miter lim="800000"/>
          <a:headEnd/>
          <a:tailEnd/>
        </a:ln>
      </xdr:spPr>
      <xdr:txBody>
        <a:bodyPr vertOverflow="clip" wrap="square" lIns="27432" tIns="18288" rIns="0" bIns="0" anchor="t" upright="1"/>
        <a:lstStyle/>
        <a:p>
          <a:pPr rtl="0"/>
          <a:r>
            <a:rPr lang="ja-JP" altLang="ja-JP" sz="1100" b="0" i="0" baseline="0">
              <a:latin typeface="+mn-lt"/>
              <a:ea typeface="+mn-ea"/>
              <a:cs typeface="+mn-cs"/>
            </a:rPr>
            <a:t>特定の種目に限定されず全般的に引率・同行・視察を行う方（専任外）の人数を記入してください</a:t>
          </a:r>
          <a:endParaRPr lang="ja-JP" altLang="ja-JP"/>
        </a:p>
      </xdr:txBody>
    </xdr:sp>
    <xdr:clientData/>
  </xdr:twoCellAnchor>
  <xdr:twoCellAnchor>
    <xdr:from>
      <xdr:col>1</xdr:col>
      <xdr:colOff>13607</xdr:colOff>
      <xdr:row>24</xdr:row>
      <xdr:rowOff>54430</xdr:rowOff>
    </xdr:from>
    <xdr:to>
      <xdr:col>2</xdr:col>
      <xdr:colOff>979714</xdr:colOff>
      <xdr:row>24</xdr:row>
      <xdr:rowOff>489857</xdr:rowOff>
    </xdr:to>
    <xdr:sp macro="" textlink="">
      <xdr:nvSpPr>
        <xdr:cNvPr id="6" name="AutoShape 6" hidden="1">
          <a:extLst>
            <a:ext uri="{FF2B5EF4-FFF2-40B4-BE49-F238E27FC236}">
              <a16:creationId xmlns:a16="http://schemas.microsoft.com/office/drawing/2014/main" id="{00000000-0008-0000-0300-000006000000}"/>
            </a:ext>
          </a:extLst>
        </xdr:cNvPr>
        <xdr:cNvSpPr>
          <a:spLocks noChangeArrowheads="1"/>
        </xdr:cNvSpPr>
      </xdr:nvSpPr>
      <xdr:spPr bwMode="auto">
        <a:xfrm>
          <a:off x="251732" y="7512505"/>
          <a:ext cx="2499632" cy="292552"/>
        </a:xfrm>
        <a:prstGeom prst="wedgeRectCallout">
          <a:avLst>
            <a:gd name="adj1" fmla="val -528"/>
            <a:gd name="adj2" fmla="val -89935"/>
          </a:avLst>
        </a:prstGeom>
        <a:solidFill>
          <a:srgbClr val="FFFF00"/>
        </a:solidFill>
        <a:ln w="9525">
          <a:solidFill>
            <a:srgbClr val="000000"/>
          </a:solidFill>
          <a:miter lim="800000"/>
          <a:headEnd/>
          <a:tailEnd/>
        </a:ln>
      </xdr:spPr>
      <xdr:txBody>
        <a:bodyPr vertOverflow="clip" wrap="square" lIns="27432" tIns="18288" rIns="0" bIns="0" anchor="t" upright="1"/>
        <a:lstStyle/>
        <a:p>
          <a:pPr rtl="0"/>
          <a:r>
            <a:rPr lang="ja-JP" altLang="ja-JP" sz="1100" b="0" i="0" baseline="0">
              <a:latin typeface="+mn-lt"/>
              <a:ea typeface="+mn-ea"/>
              <a:cs typeface="+mn-cs"/>
            </a:rPr>
            <a:t>特定の種目に限定されず全般的に引率・同行・視察を行う方（専任外）の人数を記入してください</a:t>
          </a:r>
          <a:endParaRPr lang="ja-JP" altLang="ja-JP"/>
        </a:p>
      </xdr:txBody>
    </xdr:sp>
    <xdr:clientData/>
  </xdr:twoCellAnchor>
  <xdr:twoCellAnchor>
    <xdr:from>
      <xdr:col>1</xdr:col>
      <xdr:colOff>13607</xdr:colOff>
      <xdr:row>27</xdr:row>
      <xdr:rowOff>54430</xdr:rowOff>
    </xdr:from>
    <xdr:to>
      <xdr:col>2</xdr:col>
      <xdr:colOff>979714</xdr:colOff>
      <xdr:row>27</xdr:row>
      <xdr:rowOff>489857</xdr:rowOff>
    </xdr:to>
    <xdr:sp macro="" textlink="">
      <xdr:nvSpPr>
        <xdr:cNvPr id="7" name="AutoShape 6" hidden="1">
          <a:extLst>
            <a:ext uri="{FF2B5EF4-FFF2-40B4-BE49-F238E27FC236}">
              <a16:creationId xmlns:a16="http://schemas.microsoft.com/office/drawing/2014/main" id="{00000000-0008-0000-0300-000007000000}"/>
            </a:ext>
          </a:extLst>
        </xdr:cNvPr>
        <xdr:cNvSpPr>
          <a:spLocks noChangeArrowheads="1"/>
        </xdr:cNvSpPr>
      </xdr:nvSpPr>
      <xdr:spPr bwMode="auto">
        <a:xfrm>
          <a:off x="251732" y="8541205"/>
          <a:ext cx="2499632" cy="292552"/>
        </a:xfrm>
        <a:prstGeom prst="wedgeRectCallout">
          <a:avLst>
            <a:gd name="adj1" fmla="val -528"/>
            <a:gd name="adj2" fmla="val -89935"/>
          </a:avLst>
        </a:prstGeom>
        <a:solidFill>
          <a:srgbClr val="FFFF00"/>
        </a:solidFill>
        <a:ln w="9525">
          <a:solidFill>
            <a:srgbClr val="000000"/>
          </a:solidFill>
          <a:miter lim="800000"/>
          <a:headEnd/>
          <a:tailEnd/>
        </a:ln>
      </xdr:spPr>
      <xdr:txBody>
        <a:bodyPr vertOverflow="clip" wrap="square" lIns="27432" tIns="18288" rIns="0" bIns="0" anchor="t" upright="1"/>
        <a:lstStyle/>
        <a:p>
          <a:pPr rtl="0"/>
          <a:r>
            <a:rPr lang="ja-JP" altLang="ja-JP" sz="1100" b="0" i="0" baseline="0">
              <a:latin typeface="+mn-lt"/>
              <a:ea typeface="+mn-ea"/>
              <a:cs typeface="+mn-cs"/>
            </a:rPr>
            <a:t>特定の種目に限定されず全般的に引率・同行・視察を行う方（専任外）の人数を記入してください</a:t>
          </a:r>
          <a:endParaRPr lang="ja-JP" altLang="ja-JP"/>
        </a:p>
      </xdr:txBody>
    </xdr:sp>
    <xdr:clientData/>
  </xdr:twoCellAnchor>
  <xdr:twoCellAnchor>
    <xdr:from>
      <xdr:col>1</xdr:col>
      <xdr:colOff>13607</xdr:colOff>
      <xdr:row>27</xdr:row>
      <xdr:rowOff>54430</xdr:rowOff>
    </xdr:from>
    <xdr:to>
      <xdr:col>2</xdr:col>
      <xdr:colOff>979714</xdr:colOff>
      <xdr:row>27</xdr:row>
      <xdr:rowOff>489857</xdr:rowOff>
    </xdr:to>
    <xdr:sp macro="" textlink="">
      <xdr:nvSpPr>
        <xdr:cNvPr id="8" name="AutoShape 6" hidden="1">
          <a:extLst>
            <a:ext uri="{FF2B5EF4-FFF2-40B4-BE49-F238E27FC236}">
              <a16:creationId xmlns:a16="http://schemas.microsoft.com/office/drawing/2014/main" id="{00000000-0008-0000-0300-000008000000}"/>
            </a:ext>
          </a:extLst>
        </xdr:cNvPr>
        <xdr:cNvSpPr>
          <a:spLocks noChangeArrowheads="1"/>
        </xdr:cNvSpPr>
      </xdr:nvSpPr>
      <xdr:spPr bwMode="auto">
        <a:xfrm>
          <a:off x="251732" y="8541205"/>
          <a:ext cx="2499632" cy="292552"/>
        </a:xfrm>
        <a:prstGeom prst="wedgeRectCallout">
          <a:avLst>
            <a:gd name="adj1" fmla="val -528"/>
            <a:gd name="adj2" fmla="val -89935"/>
          </a:avLst>
        </a:prstGeom>
        <a:solidFill>
          <a:srgbClr val="FFFF00"/>
        </a:solidFill>
        <a:ln w="9525">
          <a:solidFill>
            <a:srgbClr val="000000"/>
          </a:solidFill>
          <a:miter lim="800000"/>
          <a:headEnd/>
          <a:tailEnd/>
        </a:ln>
      </xdr:spPr>
      <xdr:txBody>
        <a:bodyPr vertOverflow="clip" wrap="square" lIns="27432" tIns="18288" rIns="0" bIns="0" anchor="t" upright="1"/>
        <a:lstStyle/>
        <a:p>
          <a:pPr rtl="0"/>
          <a:r>
            <a:rPr lang="ja-JP" altLang="ja-JP" sz="1100" b="0" i="0" baseline="0">
              <a:latin typeface="+mn-lt"/>
              <a:ea typeface="+mn-ea"/>
              <a:cs typeface="+mn-cs"/>
            </a:rPr>
            <a:t>特定の種目に限定されず全般的に引率・同行・視察を行う方（専任外）の人数を記入してください</a:t>
          </a:r>
          <a:endParaRPr lang="ja-JP" altLang="ja-JP"/>
        </a:p>
      </xdr:txBody>
    </xdr:sp>
    <xdr:clientData/>
  </xdr:twoCellAnchor>
  <xdr:twoCellAnchor>
    <xdr:from>
      <xdr:col>2</xdr:col>
      <xdr:colOff>9525</xdr:colOff>
      <xdr:row>7</xdr:row>
      <xdr:rowOff>247650</xdr:rowOff>
    </xdr:from>
    <xdr:to>
      <xdr:col>14</xdr:col>
      <xdr:colOff>2447925</xdr:colOff>
      <xdr:row>19</xdr:row>
      <xdr:rowOff>142875</xdr:rowOff>
    </xdr:to>
    <xdr:sp macro="" textlink="">
      <xdr:nvSpPr>
        <xdr:cNvPr id="9" name="AutoShape 11" hidden="1">
          <a:extLst>
            <a:ext uri="{FF2B5EF4-FFF2-40B4-BE49-F238E27FC236}">
              <a16:creationId xmlns:a16="http://schemas.microsoft.com/office/drawing/2014/main" id="{00000000-0008-0000-0300-000009000000}"/>
            </a:ext>
          </a:extLst>
        </xdr:cNvPr>
        <xdr:cNvSpPr>
          <a:spLocks noChangeArrowheads="1"/>
        </xdr:cNvSpPr>
      </xdr:nvSpPr>
      <xdr:spPr bwMode="auto">
        <a:xfrm>
          <a:off x="1781175" y="1952625"/>
          <a:ext cx="16135350" cy="3933825"/>
        </a:xfrm>
        <a:prstGeom prst="flowChartAlternateProcess">
          <a:avLst/>
        </a:prstGeom>
        <a:noFill/>
        <a:ln w="57150">
          <a:solidFill>
            <a:srgbClr val="FF0000"/>
          </a:solidFill>
          <a:prstDash val="dashDot"/>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9525</xdr:colOff>
      <xdr:row>20</xdr:row>
      <xdr:rowOff>0</xdr:rowOff>
    </xdr:from>
    <xdr:to>
      <xdr:col>14</xdr:col>
      <xdr:colOff>2419350</xdr:colOff>
      <xdr:row>44</xdr:row>
      <xdr:rowOff>0</xdr:rowOff>
    </xdr:to>
    <xdr:sp macro="" textlink="">
      <xdr:nvSpPr>
        <xdr:cNvPr id="10" name="AutoShape 14" hidden="1">
          <a:extLst>
            <a:ext uri="{FF2B5EF4-FFF2-40B4-BE49-F238E27FC236}">
              <a16:creationId xmlns:a16="http://schemas.microsoft.com/office/drawing/2014/main" id="{00000000-0008-0000-0300-00000A000000}"/>
            </a:ext>
          </a:extLst>
        </xdr:cNvPr>
        <xdr:cNvSpPr>
          <a:spLocks noChangeArrowheads="1"/>
        </xdr:cNvSpPr>
      </xdr:nvSpPr>
      <xdr:spPr bwMode="auto">
        <a:xfrm>
          <a:off x="1781175" y="6086475"/>
          <a:ext cx="16135350" cy="6515100"/>
        </a:xfrm>
        <a:custGeom>
          <a:avLst/>
          <a:gdLst>
            <a:gd name="T0" fmla="*/ 0 w 22288500"/>
            <a:gd name="T1" fmla="*/ 0 h 32262536"/>
            <a:gd name="T2" fmla="*/ 1 w 22288500"/>
            <a:gd name="T3" fmla="*/ 0 h 32262536"/>
            <a:gd name="T4" fmla="*/ 2 w 22288500"/>
            <a:gd name="T5" fmla="*/ 0 h 32262536"/>
            <a:gd name="T6" fmla="*/ 8 w 22288500"/>
            <a:gd name="T7" fmla="*/ 0 h 32262536"/>
            <a:gd name="T8" fmla="*/ 9 w 22288500"/>
            <a:gd name="T9" fmla="*/ 0 h 32262536"/>
            <a:gd name="T10" fmla="*/ 10 w 22288500"/>
            <a:gd name="T11" fmla="*/ 0 h 32262536"/>
            <a:gd name="T12" fmla="*/ 10 w 22288500"/>
            <a:gd name="T13" fmla="*/ 0 h 32262536"/>
            <a:gd name="T14" fmla="*/ 9 w 22288500"/>
            <a:gd name="T15" fmla="*/ 0 h 32262536"/>
            <a:gd name="T16" fmla="*/ 8 w 22288500"/>
            <a:gd name="T17" fmla="*/ 0 h 32262536"/>
            <a:gd name="T18" fmla="*/ 2 w 22288500"/>
            <a:gd name="T19" fmla="*/ 0 h 32262536"/>
            <a:gd name="T20" fmla="*/ 1 w 22288500"/>
            <a:gd name="T21" fmla="*/ 0 h 32262536"/>
            <a:gd name="T22" fmla="*/ 1 w 22288500"/>
            <a:gd name="T23" fmla="*/ 0 h 32262536"/>
            <a:gd name="T24" fmla="*/ 0 w 22288500"/>
            <a:gd name="T25" fmla="*/ 0 h 32262536"/>
            <a:gd name="T26" fmla="*/ 0 60000 65536"/>
            <a:gd name="T27" fmla="*/ 0 60000 65536"/>
            <a:gd name="T28" fmla="*/ 0 60000 65536"/>
            <a:gd name="T29" fmla="*/ 0 60000 65536"/>
            <a:gd name="T30" fmla="*/ 0 60000 65536"/>
            <a:gd name="T31" fmla="*/ 0 60000 65536"/>
            <a:gd name="T32" fmla="*/ 0 60000 65536"/>
            <a:gd name="T33" fmla="*/ 0 60000 65536"/>
            <a:gd name="T34" fmla="*/ 0 60000 65536"/>
            <a:gd name="T35" fmla="*/ 0 60000 65536"/>
            <a:gd name="T36" fmla="*/ 0 60000 65536"/>
            <a:gd name="T37" fmla="*/ 0 60000 65536"/>
            <a:gd name="T38" fmla="*/ 0 60000 65536"/>
            <a:gd name="T39" fmla="*/ 0 w 22288500"/>
            <a:gd name="T40" fmla="*/ 0 h 32262536"/>
            <a:gd name="T41" fmla="*/ 22288500 w 22288500"/>
            <a:gd name="T42" fmla="*/ 32262536 h 32262536"/>
          </a:gdLst>
          <a:ahLst/>
          <a:cxnLst>
            <a:cxn ang="T26">
              <a:pos x="T0" y="T1"/>
            </a:cxn>
            <a:cxn ang="T27">
              <a:pos x="T2" y="T3"/>
            </a:cxn>
            <a:cxn ang="T28">
              <a:pos x="T4" y="T5"/>
            </a:cxn>
            <a:cxn ang="T29">
              <a:pos x="T6" y="T7"/>
            </a:cxn>
            <a:cxn ang="T30">
              <a:pos x="T8" y="T9"/>
            </a:cxn>
            <a:cxn ang="T31">
              <a:pos x="T10" y="T11"/>
            </a:cxn>
            <a:cxn ang="T32">
              <a:pos x="T12" y="T13"/>
            </a:cxn>
            <a:cxn ang="T33">
              <a:pos x="T14" y="T15"/>
            </a:cxn>
            <a:cxn ang="T34">
              <a:pos x="T16" y="T17"/>
            </a:cxn>
            <a:cxn ang="T35">
              <a:pos x="T18" y="T19"/>
            </a:cxn>
            <a:cxn ang="T36">
              <a:pos x="T20" y="T21"/>
            </a:cxn>
            <a:cxn ang="T37">
              <a:pos x="T22" y="T23"/>
            </a:cxn>
            <a:cxn ang="T38">
              <a:pos x="T24" y="T25"/>
            </a:cxn>
          </a:cxnLst>
          <a:rect l="T39" t="T40" r="T41" b="T42"/>
          <a:pathLst>
            <a:path w="22288500" h="32262536">
              <a:moveTo>
                <a:pt x="0" y="3714751"/>
              </a:moveTo>
              <a:cubicBezTo>
                <a:pt x="1" y="2729537"/>
                <a:pt x="391377" y="1784676"/>
                <a:pt x="1088029" y="1088026"/>
              </a:cubicBezTo>
              <a:cubicBezTo>
                <a:pt x="1784681" y="391376"/>
                <a:pt x="2729544" y="3"/>
                <a:pt x="3714757" y="4"/>
              </a:cubicBezTo>
              <a:lnTo>
                <a:pt x="18573749" y="0"/>
              </a:lnTo>
              <a:cubicBezTo>
                <a:pt x="19558963" y="1"/>
                <a:pt x="20503824" y="391377"/>
                <a:pt x="21200474" y="1088029"/>
              </a:cubicBezTo>
              <a:cubicBezTo>
                <a:pt x="21897124" y="1784681"/>
                <a:pt x="22288497" y="2729544"/>
                <a:pt x="22288496" y="3714757"/>
              </a:cubicBezTo>
              <a:cubicBezTo>
                <a:pt x="22288497" y="11992433"/>
                <a:pt x="22288499" y="20270109"/>
                <a:pt x="22288500" y="28547785"/>
              </a:cubicBezTo>
              <a:cubicBezTo>
                <a:pt x="22288500" y="29532999"/>
                <a:pt x="21897125" y="30477860"/>
                <a:pt x="21200474" y="31174511"/>
              </a:cubicBezTo>
              <a:cubicBezTo>
                <a:pt x="20503823" y="31871162"/>
                <a:pt x="19558961" y="32262536"/>
                <a:pt x="18573747" y="32262536"/>
              </a:cubicBezTo>
              <a:lnTo>
                <a:pt x="3714751" y="32262536"/>
              </a:lnTo>
              <a:cubicBezTo>
                <a:pt x="2729537" y="32262535"/>
                <a:pt x="1784676" y="31871160"/>
                <a:pt x="1088025" y="31174508"/>
              </a:cubicBezTo>
              <a:cubicBezTo>
                <a:pt x="391374" y="30477856"/>
                <a:pt x="1" y="29532994"/>
                <a:pt x="2" y="28547780"/>
              </a:cubicBezTo>
              <a:cubicBezTo>
                <a:pt x="1" y="20270104"/>
                <a:pt x="1" y="11992427"/>
                <a:pt x="0" y="3714751"/>
              </a:cubicBezTo>
              <a:close/>
            </a:path>
          </a:pathLst>
        </a:custGeom>
        <a:noFill/>
        <a:ln w="57150">
          <a:solidFill>
            <a:srgbClr val="002060"/>
          </a:solidFill>
          <a:prstDash val="lgDash"/>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136071</xdr:colOff>
      <xdr:row>20</xdr:row>
      <xdr:rowOff>68036</xdr:rowOff>
    </xdr:from>
    <xdr:to>
      <xdr:col>3</xdr:col>
      <xdr:colOff>285750</xdr:colOff>
      <xdr:row>44</xdr:row>
      <xdr:rowOff>0</xdr:rowOff>
    </xdr:to>
    <xdr:sp macro="" textlink="">
      <xdr:nvSpPr>
        <xdr:cNvPr id="11" name="右中かっこ 10" hidden="1">
          <a:extLst>
            <a:ext uri="{FF2B5EF4-FFF2-40B4-BE49-F238E27FC236}">
              <a16:creationId xmlns:a16="http://schemas.microsoft.com/office/drawing/2014/main" id="{00000000-0008-0000-0300-00000B000000}"/>
            </a:ext>
          </a:extLst>
        </xdr:cNvPr>
        <xdr:cNvSpPr/>
      </xdr:nvSpPr>
      <xdr:spPr>
        <a:xfrm>
          <a:off x="1907721" y="6154511"/>
          <a:ext cx="1187904" cy="6447064"/>
        </a:xfrm>
        <a:prstGeom prst="rightBrace">
          <a:avLst>
            <a:gd name="adj1" fmla="val 8333"/>
            <a:gd name="adj2" fmla="val 50000"/>
          </a:avLst>
        </a:prstGeom>
        <a:ln w="285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3</xdr:col>
      <xdr:colOff>421821</xdr:colOff>
      <xdr:row>27</xdr:row>
      <xdr:rowOff>149679</xdr:rowOff>
    </xdr:from>
    <xdr:to>
      <xdr:col>4</xdr:col>
      <xdr:colOff>0</xdr:colOff>
      <xdr:row>30</xdr:row>
      <xdr:rowOff>27215</xdr:rowOff>
    </xdr:to>
    <xdr:sp macro="" textlink="">
      <xdr:nvSpPr>
        <xdr:cNvPr id="12" name="テキスト ボックス 11" hidden="1">
          <a:extLst>
            <a:ext uri="{FF2B5EF4-FFF2-40B4-BE49-F238E27FC236}">
              <a16:creationId xmlns:a16="http://schemas.microsoft.com/office/drawing/2014/main" id="{00000000-0008-0000-0300-00000C000000}"/>
            </a:ext>
          </a:extLst>
        </xdr:cNvPr>
        <xdr:cNvSpPr txBox="1"/>
      </xdr:nvSpPr>
      <xdr:spPr>
        <a:xfrm>
          <a:off x="3231696" y="8636454"/>
          <a:ext cx="159204" cy="906236"/>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nSpc>
              <a:spcPts val="2000"/>
            </a:lnSpc>
          </a:pPr>
          <a:r>
            <a:rPr kumimoji="1" lang="ja-JP" altLang="en-US" sz="1800"/>
            <a:t>行程が複数ある場合は，行を挿入してください</a:t>
          </a:r>
        </a:p>
      </xdr:txBody>
    </xdr:sp>
    <xdr:clientData/>
  </xdr:twoCellAnchor>
  <xdr:twoCellAnchor>
    <xdr:from>
      <xdr:col>14</xdr:col>
      <xdr:colOff>1115785</xdr:colOff>
      <xdr:row>3</xdr:row>
      <xdr:rowOff>0</xdr:rowOff>
    </xdr:from>
    <xdr:to>
      <xdr:col>14</xdr:col>
      <xdr:colOff>2462892</xdr:colOff>
      <xdr:row>3</xdr:row>
      <xdr:rowOff>136071</xdr:rowOff>
    </xdr:to>
    <xdr:sp macro="" textlink="">
      <xdr:nvSpPr>
        <xdr:cNvPr id="13" name="テキスト ボックス 12" hidden="1">
          <a:extLst>
            <a:ext uri="{FF2B5EF4-FFF2-40B4-BE49-F238E27FC236}">
              <a16:creationId xmlns:a16="http://schemas.microsoft.com/office/drawing/2014/main" id="{00000000-0008-0000-0300-00000D000000}"/>
            </a:ext>
          </a:extLst>
        </xdr:cNvPr>
        <xdr:cNvSpPr txBox="1"/>
      </xdr:nvSpPr>
      <xdr:spPr>
        <a:xfrm>
          <a:off x="17613085" y="866775"/>
          <a:ext cx="299357" cy="136071"/>
        </a:xfrm>
        <a:prstGeom prst="rect">
          <a:avLst/>
        </a:prstGeom>
        <a:solidFill>
          <a:srgbClr val="FFC000"/>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2400"/>
            <a:t>記入例</a:t>
          </a:r>
        </a:p>
      </xdr:txBody>
    </xdr:sp>
    <xdr:clientData/>
  </xdr:twoCellAnchor>
  <xdr:twoCellAnchor>
    <xdr:from>
      <xdr:col>14</xdr:col>
      <xdr:colOff>0</xdr:colOff>
      <xdr:row>16</xdr:row>
      <xdr:rowOff>40822</xdr:rowOff>
    </xdr:from>
    <xdr:to>
      <xdr:col>14</xdr:col>
      <xdr:colOff>800101</xdr:colOff>
      <xdr:row>19</xdr:row>
      <xdr:rowOff>81644</xdr:rowOff>
    </xdr:to>
    <xdr:sp macro="" textlink="">
      <xdr:nvSpPr>
        <xdr:cNvPr id="14" name="AutoShape 38" hidden="1">
          <a:extLst>
            <a:ext uri="{FF2B5EF4-FFF2-40B4-BE49-F238E27FC236}">
              <a16:creationId xmlns:a16="http://schemas.microsoft.com/office/drawing/2014/main" id="{00000000-0008-0000-0300-00000E000000}"/>
            </a:ext>
          </a:extLst>
        </xdr:cNvPr>
        <xdr:cNvSpPr>
          <a:spLocks noChangeArrowheads="1"/>
        </xdr:cNvSpPr>
      </xdr:nvSpPr>
      <xdr:spPr bwMode="auto">
        <a:xfrm>
          <a:off x="16497300" y="4755697"/>
          <a:ext cx="800101" cy="1069522"/>
        </a:xfrm>
        <a:prstGeom prst="wedgeRectCallout">
          <a:avLst>
            <a:gd name="adj1" fmla="val -48605"/>
            <a:gd name="adj2" fmla="val -71325"/>
          </a:avLst>
        </a:prstGeom>
        <a:solidFill>
          <a:srgbClr val="FFFF00"/>
        </a:solidFill>
        <a:ln w="9525">
          <a:solidFill>
            <a:srgbClr val="000000"/>
          </a:solidFill>
          <a:miter lim="800000"/>
          <a:headEnd/>
          <a:tailEnd/>
        </a:ln>
      </xdr:spPr>
      <xdr:txBody>
        <a:bodyPr vertOverflow="clip" wrap="square" lIns="27432" tIns="18288" rIns="0" bIns="0" anchor="t" upright="1"/>
        <a:lstStyle/>
        <a:p>
          <a:pPr algn="l" rtl="0">
            <a:lnSpc>
              <a:spcPts val="1300"/>
            </a:lnSpc>
            <a:defRPr sz="1000"/>
          </a:pPr>
          <a:endParaRPr lang="ja-JP" altLang="en-US" sz="1100" b="0" i="0" u="none" strike="noStrike" baseline="0">
            <a:solidFill>
              <a:srgbClr val="000000"/>
            </a:solidFill>
            <a:latin typeface="ＭＳ Ｐゴシック"/>
            <a:ea typeface="ＭＳ Ｐゴシック"/>
          </a:endParaRPr>
        </a:p>
        <a:p>
          <a:pPr algn="l" rtl="0">
            <a:lnSpc>
              <a:spcPts val="1400"/>
            </a:lnSpc>
            <a:defRPr sz="1000"/>
          </a:pPr>
          <a:r>
            <a:rPr lang="ja-JP" altLang="en-US" sz="1200" b="0" i="0" u="none" strike="noStrike" baseline="0">
              <a:solidFill>
                <a:srgbClr val="000000"/>
              </a:solidFill>
              <a:latin typeface="ＭＳ Ｐゴシック"/>
              <a:ea typeface="ＭＳ Ｐゴシック"/>
            </a:rPr>
            <a:t>運賃割引証の希望枚数を記入してください（数字のみ。枚は入力不要です）</a:t>
          </a:r>
        </a:p>
      </xdr:txBody>
    </xdr:sp>
    <xdr:clientData/>
  </xdr:twoCellAnchor>
  <xdr:twoCellAnchor>
    <xdr:from>
      <xdr:col>3</xdr:col>
      <xdr:colOff>326571</xdr:colOff>
      <xdr:row>37</xdr:row>
      <xdr:rowOff>95249</xdr:rowOff>
    </xdr:from>
    <xdr:to>
      <xdr:col>4</xdr:col>
      <xdr:colOff>0</xdr:colOff>
      <xdr:row>38</xdr:row>
      <xdr:rowOff>0</xdr:rowOff>
    </xdr:to>
    <xdr:sp macro="" textlink="">
      <xdr:nvSpPr>
        <xdr:cNvPr id="15" name="AutoShape 14" hidden="1">
          <a:extLst>
            <a:ext uri="{FF2B5EF4-FFF2-40B4-BE49-F238E27FC236}">
              <a16:creationId xmlns:a16="http://schemas.microsoft.com/office/drawing/2014/main" id="{00000000-0008-0000-0300-00000F000000}"/>
            </a:ext>
          </a:extLst>
        </xdr:cNvPr>
        <xdr:cNvSpPr>
          <a:spLocks noChangeArrowheads="1"/>
        </xdr:cNvSpPr>
      </xdr:nvSpPr>
      <xdr:spPr bwMode="auto">
        <a:xfrm>
          <a:off x="3136446" y="12011024"/>
          <a:ext cx="254454" cy="247651"/>
        </a:xfrm>
        <a:prstGeom prst="wedgeRectCallout">
          <a:avLst>
            <a:gd name="adj1" fmla="val -33678"/>
            <a:gd name="adj2" fmla="val 431708"/>
          </a:avLst>
        </a:prstGeom>
        <a:solidFill>
          <a:srgbClr val="FFFF00"/>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200" b="0" i="0" u="none" strike="noStrike" baseline="0">
              <a:solidFill>
                <a:srgbClr val="000000"/>
              </a:solidFill>
              <a:latin typeface="ＭＳ Ｐゴシック"/>
              <a:ea typeface="ＭＳ Ｐゴシック"/>
            </a:rPr>
            <a:t>様式１，様式４の合計人数と一致することを確認してください</a:t>
          </a:r>
        </a:p>
      </xdr:txBody>
    </xdr:sp>
    <xdr:clientData/>
  </xdr:twoCellAnchor>
  <xdr:twoCellAnchor>
    <xdr:from>
      <xdr:col>1</xdr:col>
      <xdr:colOff>27213</xdr:colOff>
      <xdr:row>43</xdr:row>
      <xdr:rowOff>68036</xdr:rowOff>
    </xdr:from>
    <xdr:to>
      <xdr:col>2</xdr:col>
      <xdr:colOff>291192</xdr:colOff>
      <xdr:row>44</xdr:row>
      <xdr:rowOff>0</xdr:rowOff>
    </xdr:to>
    <xdr:sp macro="" textlink="">
      <xdr:nvSpPr>
        <xdr:cNvPr id="16" name="AutoShape 30" hidden="1">
          <a:extLst>
            <a:ext uri="{FF2B5EF4-FFF2-40B4-BE49-F238E27FC236}">
              <a16:creationId xmlns:a16="http://schemas.microsoft.com/office/drawing/2014/main" id="{00000000-0008-0000-0300-000010000000}"/>
            </a:ext>
          </a:extLst>
        </xdr:cNvPr>
        <xdr:cNvSpPr>
          <a:spLocks noChangeArrowheads="1"/>
        </xdr:cNvSpPr>
      </xdr:nvSpPr>
      <xdr:spPr bwMode="auto">
        <a:xfrm>
          <a:off x="265338" y="12326711"/>
          <a:ext cx="1797504" cy="274864"/>
        </a:xfrm>
        <a:prstGeom prst="wedgeRectCallout">
          <a:avLst>
            <a:gd name="adj1" fmla="val 47252"/>
            <a:gd name="adj2" fmla="val 133784"/>
          </a:avLst>
        </a:prstGeom>
        <a:solidFill>
          <a:srgbClr val="FFFF00"/>
        </a:solidFill>
        <a:ln w="9525">
          <a:solidFill>
            <a:srgbClr val="000000"/>
          </a:solidFill>
          <a:miter lim="800000"/>
          <a:headEnd/>
          <a:tailEnd/>
        </a:ln>
      </xdr:spPr>
      <xdr:txBody>
        <a:bodyPr vertOverflow="clip" wrap="square" lIns="27432" tIns="18288" rIns="0" bIns="0" anchor="t" upright="1"/>
        <a:lstStyle/>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r>
            <a:rPr lang="ja-JP" altLang="en-US" sz="1400" b="0" i="0" u="none" strike="noStrike" baseline="0">
              <a:solidFill>
                <a:srgbClr val="000000"/>
              </a:solidFill>
              <a:latin typeface="ＭＳ Ｐゴシック"/>
              <a:ea typeface="ＭＳ Ｐゴシック"/>
            </a:rPr>
            <a:t>様式１，様式４の合計人数と一致することを確認してください</a:t>
          </a:r>
        </a:p>
      </xdr:txBody>
    </xdr:sp>
    <xdr:clientData/>
  </xdr:twoCellAnchor>
  <xdr:twoCellAnchor>
    <xdr:from>
      <xdr:col>14</xdr:col>
      <xdr:colOff>828675</xdr:colOff>
      <xdr:row>0</xdr:row>
      <xdr:rowOff>66675</xdr:rowOff>
    </xdr:from>
    <xdr:to>
      <xdr:col>14</xdr:col>
      <xdr:colOff>1905001</xdr:colOff>
      <xdr:row>2</xdr:row>
      <xdr:rowOff>76200</xdr:rowOff>
    </xdr:to>
    <xdr:sp macro="" textlink="">
      <xdr:nvSpPr>
        <xdr:cNvPr id="17" name="テキスト ボックス 16">
          <a:extLst>
            <a:ext uri="{FF2B5EF4-FFF2-40B4-BE49-F238E27FC236}">
              <a16:creationId xmlns:a16="http://schemas.microsoft.com/office/drawing/2014/main" id="{00000000-0008-0000-0300-000011000000}"/>
            </a:ext>
          </a:extLst>
        </xdr:cNvPr>
        <xdr:cNvSpPr txBox="1"/>
      </xdr:nvSpPr>
      <xdr:spPr>
        <a:xfrm>
          <a:off x="17345025" y="66675"/>
          <a:ext cx="1076326" cy="419100"/>
        </a:xfrm>
        <a:prstGeom prst="rect">
          <a:avLst/>
        </a:prstGeom>
        <a:ln/>
      </xdr:spPr>
      <xdr:style>
        <a:lnRef idx="2">
          <a:schemeClr val="dk1"/>
        </a:lnRef>
        <a:fillRef idx="1">
          <a:schemeClr val="lt1"/>
        </a:fillRef>
        <a:effectRef idx="0">
          <a:schemeClr val="dk1"/>
        </a:effectRef>
        <a:fontRef idx="minor">
          <a:schemeClr val="dk1"/>
        </a:fontRef>
      </xdr:style>
      <xdr:txBody>
        <a:bodyPr vertOverflow="clip" wrap="square" rtlCol="0" anchor="ctr"/>
        <a:lstStyle/>
        <a:p>
          <a:pPr algn="ctr"/>
          <a:r>
            <a:rPr kumimoji="1" lang="ja-JP" altLang="en-US" sz="1800" b="1"/>
            <a:t>様式３</a:t>
          </a:r>
          <a:endParaRPr kumimoji="1" lang="ja-JP" altLang="en-US" sz="1000" b="1"/>
        </a:p>
      </xdr:txBody>
    </xdr:sp>
    <xdr:clientData/>
  </xdr:twoCellAnchor>
  <xdr:twoCellAnchor>
    <xdr:from>
      <xdr:col>10</xdr:col>
      <xdr:colOff>0</xdr:colOff>
      <xdr:row>20</xdr:row>
      <xdr:rowOff>68036</xdr:rowOff>
    </xdr:from>
    <xdr:to>
      <xdr:col>11</xdr:col>
      <xdr:colOff>0</xdr:colOff>
      <xdr:row>44</xdr:row>
      <xdr:rowOff>0</xdr:rowOff>
    </xdr:to>
    <xdr:sp macro="" textlink="">
      <xdr:nvSpPr>
        <xdr:cNvPr id="18" name="右中かっこ 17" hidden="1">
          <a:extLst>
            <a:ext uri="{FF2B5EF4-FFF2-40B4-BE49-F238E27FC236}">
              <a16:creationId xmlns:a16="http://schemas.microsoft.com/office/drawing/2014/main" id="{00000000-0008-0000-0300-000012000000}"/>
            </a:ext>
          </a:extLst>
        </xdr:cNvPr>
        <xdr:cNvSpPr/>
      </xdr:nvSpPr>
      <xdr:spPr>
        <a:xfrm>
          <a:off x="11087100" y="6154511"/>
          <a:ext cx="1190625" cy="6447064"/>
        </a:xfrm>
        <a:prstGeom prst="rightBrace">
          <a:avLst>
            <a:gd name="adj1" fmla="val 8333"/>
            <a:gd name="adj2" fmla="val 50000"/>
          </a:avLst>
        </a:prstGeom>
        <a:ln w="285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11</xdr:col>
      <xdr:colOff>136071</xdr:colOff>
      <xdr:row>20</xdr:row>
      <xdr:rowOff>68036</xdr:rowOff>
    </xdr:from>
    <xdr:to>
      <xdr:col>14</xdr:col>
      <xdr:colOff>0</xdr:colOff>
      <xdr:row>44</xdr:row>
      <xdr:rowOff>0</xdr:rowOff>
    </xdr:to>
    <xdr:sp macro="" textlink="">
      <xdr:nvSpPr>
        <xdr:cNvPr id="19" name="右中かっこ 18" hidden="1">
          <a:extLst>
            <a:ext uri="{FF2B5EF4-FFF2-40B4-BE49-F238E27FC236}">
              <a16:creationId xmlns:a16="http://schemas.microsoft.com/office/drawing/2014/main" id="{00000000-0008-0000-0300-000013000000}"/>
            </a:ext>
          </a:extLst>
        </xdr:cNvPr>
        <xdr:cNvSpPr/>
      </xdr:nvSpPr>
      <xdr:spPr>
        <a:xfrm>
          <a:off x="12413796" y="6154511"/>
          <a:ext cx="4083504" cy="6447064"/>
        </a:xfrm>
        <a:prstGeom prst="rightBrace">
          <a:avLst>
            <a:gd name="adj1" fmla="val 8333"/>
            <a:gd name="adj2" fmla="val 50000"/>
          </a:avLst>
        </a:prstGeom>
        <a:ln w="285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xdr:col>
      <xdr:colOff>27213</xdr:colOff>
      <xdr:row>44</xdr:row>
      <xdr:rowOff>68036</xdr:rowOff>
    </xdr:from>
    <xdr:to>
      <xdr:col>2</xdr:col>
      <xdr:colOff>291192</xdr:colOff>
      <xdr:row>45</xdr:row>
      <xdr:rowOff>0</xdr:rowOff>
    </xdr:to>
    <xdr:sp macro="" textlink="">
      <xdr:nvSpPr>
        <xdr:cNvPr id="20" name="AutoShape 30" hidden="1">
          <a:extLst>
            <a:ext uri="{FF2B5EF4-FFF2-40B4-BE49-F238E27FC236}">
              <a16:creationId xmlns:a16="http://schemas.microsoft.com/office/drawing/2014/main" id="{00000000-0008-0000-0300-000014000000}"/>
            </a:ext>
          </a:extLst>
        </xdr:cNvPr>
        <xdr:cNvSpPr>
          <a:spLocks noChangeArrowheads="1"/>
        </xdr:cNvSpPr>
      </xdr:nvSpPr>
      <xdr:spPr bwMode="auto">
        <a:xfrm>
          <a:off x="265338" y="12288611"/>
          <a:ext cx="1797504" cy="274864"/>
        </a:xfrm>
        <a:prstGeom prst="wedgeRectCallout">
          <a:avLst>
            <a:gd name="adj1" fmla="val 47252"/>
            <a:gd name="adj2" fmla="val 133784"/>
          </a:avLst>
        </a:prstGeom>
        <a:solidFill>
          <a:srgbClr val="FFFF00"/>
        </a:solidFill>
        <a:ln w="9525">
          <a:solidFill>
            <a:srgbClr val="000000"/>
          </a:solidFill>
          <a:miter lim="800000"/>
          <a:headEnd/>
          <a:tailEnd/>
        </a:ln>
      </xdr:spPr>
      <xdr:txBody>
        <a:bodyPr vertOverflow="clip" wrap="square" lIns="27432" tIns="18288" rIns="0" bIns="0" anchor="t" upright="1"/>
        <a:lstStyle/>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r>
            <a:rPr lang="ja-JP" altLang="en-US" sz="1400" b="0" i="0" u="none" strike="noStrike" baseline="0">
              <a:solidFill>
                <a:srgbClr val="000000"/>
              </a:solidFill>
              <a:latin typeface="ＭＳ Ｐゴシック"/>
              <a:ea typeface="ＭＳ Ｐゴシック"/>
            </a:rPr>
            <a:t>様式１，様式４の合計人数と一致することを確認してください</a:t>
          </a:r>
        </a:p>
      </xdr:txBody>
    </xdr:sp>
    <xdr:clientData/>
  </xdr:twoCellAnchor>
  <xdr:twoCellAnchor>
    <xdr:from>
      <xdr:col>3</xdr:col>
      <xdr:colOff>180975</xdr:colOff>
      <xdr:row>44</xdr:row>
      <xdr:rowOff>9525</xdr:rowOff>
    </xdr:from>
    <xdr:to>
      <xdr:col>4</xdr:col>
      <xdr:colOff>0</xdr:colOff>
      <xdr:row>45</xdr:row>
      <xdr:rowOff>0</xdr:rowOff>
    </xdr:to>
    <xdr:sp macro="" textlink="">
      <xdr:nvSpPr>
        <xdr:cNvPr id="21" name="AutoShape 34" hidden="1">
          <a:extLst>
            <a:ext uri="{FF2B5EF4-FFF2-40B4-BE49-F238E27FC236}">
              <a16:creationId xmlns:a16="http://schemas.microsoft.com/office/drawing/2014/main" id="{00000000-0008-0000-0300-000015000000}"/>
            </a:ext>
          </a:extLst>
        </xdr:cNvPr>
        <xdr:cNvSpPr>
          <a:spLocks noChangeArrowheads="1"/>
        </xdr:cNvSpPr>
      </xdr:nvSpPr>
      <xdr:spPr bwMode="auto">
        <a:xfrm>
          <a:off x="2990850" y="20250150"/>
          <a:ext cx="400050" cy="457200"/>
        </a:xfrm>
        <a:prstGeom prst="roundRect">
          <a:avLst>
            <a:gd name="adj" fmla="val 16667"/>
          </a:avLst>
        </a:prstGeom>
        <a:noFill/>
        <a:ln w="38100">
          <a:solidFill>
            <a:srgbClr val="339966"/>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990600</xdr:colOff>
      <xdr:row>44</xdr:row>
      <xdr:rowOff>38100</xdr:rowOff>
    </xdr:from>
    <xdr:to>
      <xdr:col>4</xdr:col>
      <xdr:colOff>28575</xdr:colOff>
      <xdr:row>44</xdr:row>
      <xdr:rowOff>352425</xdr:rowOff>
    </xdr:to>
    <xdr:sp macro="" textlink="">
      <xdr:nvSpPr>
        <xdr:cNvPr id="22" name="Rectangle 115">
          <a:extLst>
            <a:ext uri="{FF2B5EF4-FFF2-40B4-BE49-F238E27FC236}">
              <a16:creationId xmlns:a16="http://schemas.microsoft.com/office/drawing/2014/main" id="{00000000-0008-0000-0300-000016000000}"/>
            </a:ext>
          </a:extLst>
        </xdr:cNvPr>
        <xdr:cNvSpPr>
          <a:spLocks noChangeArrowheads="1"/>
        </xdr:cNvSpPr>
      </xdr:nvSpPr>
      <xdr:spPr bwMode="auto">
        <a:xfrm>
          <a:off x="2838450" y="12649200"/>
          <a:ext cx="695325" cy="314325"/>
        </a:xfrm>
        <a:prstGeom prst="rect">
          <a:avLst/>
        </a:prstGeom>
        <a:noFill/>
        <a:ln w="38100">
          <a:solidFill>
            <a:srgbClr xmlns:mc="http://schemas.openxmlformats.org/markup-compatibility/2006" xmlns:a14="http://schemas.microsoft.com/office/drawing/2010/main" val="FF0000" mc:Ignorable="a14" a14:legacySpreadsheetColorIndex="10"/>
          </a:solidFill>
          <a:prstDash val="lgDash"/>
          <a:miter lim="800000"/>
          <a:headEnd/>
          <a:tailEnd/>
        </a:ln>
        <a:extLst>
          <a:ext uri="{909E8E84-426E-40DD-AFC4-6F175D3DCCD1}">
            <a14:hiddenFill xmlns:a14="http://schemas.microsoft.com/office/drawing/2010/main">
              <a:solidFill>
                <a:srgbClr xmlns:mc="http://schemas.openxmlformats.org/markup-compatibility/2006" val="CCFFFF" mc:Ignorable="a14" a14:legacySpreadsheetColorIndex="41"/>
              </a:solidFill>
            </a14:hiddenFill>
          </a:ext>
        </a:extLst>
      </xdr:spPr>
    </xdr:sp>
    <xdr:clientData/>
  </xdr:twoCellAnchor>
  <xdr:twoCellAnchor>
    <xdr:from>
      <xdr:col>1</xdr:col>
      <xdr:colOff>13607</xdr:colOff>
      <xdr:row>35</xdr:row>
      <xdr:rowOff>54430</xdr:rowOff>
    </xdr:from>
    <xdr:to>
      <xdr:col>2</xdr:col>
      <xdr:colOff>979714</xdr:colOff>
      <xdr:row>35</xdr:row>
      <xdr:rowOff>489857</xdr:rowOff>
    </xdr:to>
    <xdr:sp macro="" textlink="">
      <xdr:nvSpPr>
        <xdr:cNvPr id="23" name="AutoShape 6" hidden="1">
          <a:extLst>
            <a:ext uri="{FF2B5EF4-FFF2-40B4-BE49-F238E27FC236}">
              <a16:creationId xmlns:a16="http://schemas.microsoft.com/office/drawing/2014/main" id="{00000000-0008-0000-0300-000017000000}"/>
            </a:ext>
          </a:extLst>
        </xdr:cNvPr>
        <xdr:cNvSpPr>
          <a:spLocks noChangeArrowheads="1"/>
        </xdr:cNvSpPr>
      </xdr:nvSpPr>
      <xdr:spPr bwMode="auto">
        <a:xfrm>
          <a:off x="251732" y="7522030"/>
          <a:ext cx="2575832" cy="292552"/>
        </a:xfrm>
        <a:prstGeom prst="wedgeRectCallout">
          <a:avLst>
            <a:gd name="adj1" fmla="val -528"/>
            <a:gd name="adj2" fmla="val -89935"/>
          </a:avLst>
        </a:prstGeom>
        <a:solidFill>
          <a:srgbClr val="FFFF00"/>
        </a:solidFill>
        <a:ln w="9525">
          <a:solidFill>
            <a:srgbClr val="000000"/>
          </a:solidFill>
          <a:miter lim="800000"/>
          <a:headEnd/>
          <a:tailEnd/>
        </a:ln>
      </xdr:spPr>
      <xdr:txBody>
        <a:bodyPr vertOverflow="clip" wrap="square" lIns="27432" tIns="18288" rIns="0" bIns="0" anchor="t" upright="1"/>
        <a:lstStyle/>
        <a:p>
          <a:pPr rtl="0"/>
          <a:r>
            <a:rPr lang="ja-JP" altLang="ja-JP" sz="1100" b="0" i="0" baseline="0">
              <a:latin typeface="+mn-lt"/>
              <a:ea typeface="+mn-ea"/>
              <a:cs typeface="+mn-cs"/>
            </a:rPr>
            <a:t>特定の種目に限定されず全般的に引率・同行・視察を行う方（専任外）の人数を記入してください</a:t>
          </a:r>
          <a:endParaRPr lang="ja-JP" altLang="ja-JP"/>
        </a:p>
      </xdr:txBody>
    </xdr:sp>
    <xdr:clientData/>
  </xdr:twoCellAnchor>
  <xdr:twoCellAnchor>
    <xdr:from>
      <xdr:col>1</xdr:col>
      <xdr:colOff>13607</xdr:colOff>
      <xdr:row>34</xdr:row>
      <xdr:rowOff>54430</xdr:rowOff>
    </xdr:from>
    <xdr:to>
      <xdr:col>2</xdr:col>
      <xdr:colOff>979714</xdr:colOff>
      <xdr:row>34</xdr:row>
      <xdr:rowOff>489857</xdr:rowOff>
    </xdr:to>
    <xdr:sp macro="" textlink="">
      <xdr:nvSpPr>
        <xdr:cNvPr id="24" name="AutoShape 6" hidden="1">
          <a:extLst>
            <a:ext uri="{FF2B5EF4-FFF2-40B4-BE49-F238E27FC236}">
              <a16:creationId xmlns:a16="http://schemas.microsoft.com/office/drawing/2014/main" id="{00000000-0008-0000-0300-000018000000}"/>
            </a:ext>
          </a:extLst>
        </xdr:cNvPr>
        <xdr:cNvSpPr>
          <a:spLocks noChangeArrowheads="1"/>
        </xdr:cNvSpPr>
      </xdr:nvSpPr>
      <xdr:spPr bwMode="auto">
        <a:xfrm>
          <a:off x="251732" y="11293930"/>
          <a:ext cx="2575832" cy="292552"/>
        </a:xfrm>
        <a:prstGeom prst="wedgeRectCallout">
          <a:avLst>
            <a:gd name="adj1" fmla="val -528"/>
            <a:gd name="adj2" fmla="val -89935"/>
          </a:avLst>
        </a:prstGeom>
        <a:solidFill>
          <a:srgbClr val="FFFF00"/>
        </a:solidFill>
        <a:ln w="9525">
          <a:solidFill>
            <a:srgbClr val="000000"/>
          </a:solidFill>
          <a:miter lim="800000"/>
          <a:headEnd/>
          <a:tailEnd/>
        </a:ln>
      </xdr:spPr>
      <xdr:txBody>
        <a:bodyPr vertOverflow="clip" wrap="square" lIns="27432" tIns="18288" rIns="0" bIns="0" anchor="t" upright="1"/>
        <a:lstStyle/>
        <a:p>
          <a:pPr rtl="0"/>
          <a:r>
            <a:rPr lang="ja-JP" altLang="ja-JP" sz="1100" b="0" i="0" baseline="0">
              <a:latin typeface="+mn-lt"/>
              <a:ea typeface="+mn-ea"/>
              <a:cs typeface="+mn-cs"/>
            </a:rPr>
            <a:t>特定の種目に限定されず全般的に引率・同行・視察を行う方（専任外）の人数を記入してください</a:t>
          </a:r>
          <a:endParaRPr lang="ja-JP" altLang="ja-JP"/>
        </a:p>
      </xdr:txBody>
    </xdr:sp>
    <xdr:clientData/>
  </xdr:twoCellAnchor>
  <xdr:twoCellAnchor>
    <xdr:from>
      <xdr:col>1</xdr:col>
      <xdr:colOff>13607</xdr:colOff>
      <xdr:row>29</xdr:row>
      <xdr:rowOff>54430</xdr:rowOff>
    </xdr:from>
    <xdr:to>
      <xdr:col>2</xdr:col>
      <xdr:colOff>979714</xdr:colOff>
      <xdr:row>29</xdr:row>
      <xdr:rowOff>489857</xdr:rowOff>
    </xdr:to>
    <xdr:sp macro="" textlink="">
      <xdr:nvSpPr>
        <xdr:cNvPr id="25" name="AutoShape 6" hidden="1">
          <a:extLst>
            <a:ext uri="{FF2B5EF4-FFF2-40B4-BE49-F238E27FC236}">
              <a16:creationId xmlns:a16="http://schemas.microsoft.com/office/drawing/2014/main" id="{00000000-0008-0000-0300-000019000000}"/>
            </a:ext>
          </a:extLst>
        </xdr:cNvPr>
        <xdr:cNvSpPr>
          <a:spLocks noChangeArrowheads="1"/>
        </xdr:cNvSpPr>
      </xdr:nvSpPr>
      <xdr:spPr bwMode="auto">
        <a:xfrm>
          <a:off x="251732" y="11293930"/>
          <a:ext cx="2575832" cy="292552"/>
        </a:xfrm>
        <a:prstGeom prst="wedgeRectCallout">
          <a:avLst>
            <a:gd name="adj1" fmla="val -528"/>
            <a:gd name="adj2" fmla="val -89935"/>
          </a:avLst>
        </a:prstGeom>
        <a:solidFill>
          <a:srgbClr val="FFFF00"/>
        </a:solidFill>
        <a:ln w="9525">
          <a:solidFill>
            <a:srgbClr val="000000"/>
          </a:solidFill>
          <a:miter lim="800000"/>
          <a:headEnd/>
          <a:tailEnd/>
        </a:ln>
      </xdr:spPr>
      <xdr:txBody>
        <a:bodyPr vertOverflow="clip" wrap="square" lIns="27432" tIns="18288" rIns="0" bIns="0" anchor="t" upright="1"/>
        <a:lstStyle/>
        <a:p>
          <a:pPr rtl="0"/>
          <a:r>
            <a:rPr lang="ja-JP" altLang="ja-JP" sz="1100" b="0" i="0" baseline="0">
              <a:latin typeface="+mn-lt"/>
              <a:ea typeface="+mn-ea"/>
              <a:cs typeface="+mn-cs"/>
            </a:rPr>
            <a:t>特定の種目に限定されず全般的に引率・同行・視察を行う方（専任外）の人数を記入してください</a:t>
          </a:r>
          <a:endParaRPr lang="ja-JP" altLang="ja-JP"/>
        </a:p>
      </xdr:txBody>
    </xdr:sp>
    <xdr:clientData/>
  </xdr:twoCellAnchor>
  <xdr:twoCellAnchor>
    <xdr:from>
      <xdr:col>1</xdr:col>
      <xdr:colOff>13607</xdr:colOff>
      <xdr:row>28</xdr:row>
      <xdr:rowOff>54430</xdr:rowOff>
    </xdr:from>
    <xdr:to>
      <xdr:col>2</xdr:col>
      <xdr:colOff>979714</xdr:colOff>
      <xdr:row>28</xdr:row>
      <xdr:rowOff>489857</xdr:rowOff>
    </xdr:to>
    <xdr:sp macro="" textlink="">
      <xdr:nvSpPr>
        <xdr:cNvPr id="26" name="AutoShape 6" hidden="1">
          <a:extLst>
            <a:ext uri="{FF2B5EF4-FFF2-40B4-BE49-F238E27FC236}">
              <a16:creationId xmlns:a16="http://schemas.microsoft.com/office/drawing/2014/main" id="{00000000-0008-0000-0300-00001A000000}"/>
            </a:ext>
          </a:extLst>
        </xdr:cNvPr>
        <xdr:cNvSpPr>
          <a:spLocks noChangeArrowheads="1"/>
        </xdr:cNvSpPr>
      </xdr:nvSpPr>
      <xdr:spPr bwMode="auto">
        <a:xfrm>
          <a:off x="251732" y="10951030"/>
          <a:ext cx="2575832" cy="292552"/>
        </a:xfrm>
        <a:prstGeom prst="wedgeRectCallout">
          <a:avLst>
            <a:gd name="adj1" fmla="val -528"/>
            <a:gd name="adj2" fmla="val -89935"/>
          </a:avLst>
        </a:prstGeom>
        <a:solidFill>
          <a:srgbClr val="FFFF00"/>
        </a:solidFill>
        <a:ln w="9525">
          <a:solidFill>
            <a:srgbClr val="000000"/>
          </a:solidFill>
          <a:miter lim="800000"/>
          <a:headEnd/>
          <a:tailEnd/>
        </a:ln>
      </xdr:spPr>
      <xdr:txBody>
        <a:bodyPr vertOverflow="clip" wrap="square" lIns="27432" tIns="18288" rIns="0" bIns="0" anchor="t" upright="1"/>
        <a:lstStyle/>
        <a:p>
          <a:pPr rtl="0"/>
          <a:r>
            <a:rPr lang="ja-JP" altLang="ja-JP" sz="1100" b="0" i="0" baseline="0">
              <a:latin typeface="+mn-lt"/>
              <a:ea typeface="+mn-ea"/>
              <a:cs typeface="+mn-cs"/>
            </a:rPr>
            <a:t>特定の種目に限定されず全般的に引率・同行・視察を行う方（専任外）の人数を記入してください</a:t>
          </a:r>
          <a:endParaRPr lang="ja-JP" altLang="ja-JP"/>
        </a:p>
      </xdr:txBody>
    </xdr:sp>
    <xdr:clientData/>
  </xdr:twoCellAnchor>
  <xdr:twoCellAnchor>
    <xdr:from>
      <xdr:col>1</xdr:col>
      <xdr:colOff>13607</xdr:colOff>
      <xdr:row>18</xdr:row>
      <xdr:rowOff>54430</xdr:rowOff>
    </xdr:from>
    <xdr:to>
      <xdr:col>2</xdr:col>
      <xdr:colOff>979714</xdr:colOff>
      <xdr:row>18</xdr:row>
      <xdr:rowOff>489857</xdr:rowOff>
    </xdr:to>
    <xdr:sp macro="" textlink="">
      <xdr:nvSpPr>
        <xdr:cNvPr id="27" name="AutoShape 6" hidden="1">
          <a:extLst>
            <a:ext uri="{FF2B5EF4-FFF2-40B4-BE49-F238E27FC236}">
              <a16:creationId xmlns:a16="http://schemas.microsoft.com/office/drawing/2014/main" id="{00000000-0008-0000-0300-00001B000000}"/>
            </a:ext>
          </a:extLst>
        </xdr:cNvPr>
        <xdr:cNvSpPr>
          <a:spLocks noChangeArrowheads="1"/>
        </xdr:cNvSpPr>
      </xdr:nvSpPr>
      <xdr:spPr bwMode="auto">
        <a:xfrm>
          <a:off x="251732" y="9236530"/>
          <a:ext cx="2575832" cy="292552"/>
        </a:xfrm>
        <a:prstGeom prst="wedgeRectCallout">
          <a:avLst>
            <a:gd name="adj1" fmla="val -528"/>
            <a:gd name="adj2" fmla="val -89935"/>
          </a:avLst>
        </a:prstGeom>
        <a:solidFill>
          <a:srgbClr val="FFFF00"/>
        </a:solidFill>
        <a:ln w="9525">
          <a:solidFill>
            <a:srgbClr val="000000"/>
          </a:solidFill>
          <a:miter lim="800000"/>
          <a:headEnd/>
          <a:tailEnd/>
        </a:ln>
      </xdr:spPr>
      <xdr:txBody>
        <a:bodyPr vertOverflow="clip" wrap="square" lIns="27432" tIns="18288" rIns="0" bIns="0" anchor="t" upright="1"/>
        <a:lstStyle/>
        <a:p>
          <a:pPr rtl="0"/>
          <a:r>
            <a:rPr lang="ja-JP" altLang="ja-JP" sz="1100" b="0" i="0" baseline="0">
              <a:latin typeface="+mn-lt"/>
              <a:ea typeface="+mn-ea"/>
              <a:cs typeface="+mn-cs"/>
            </a:rPr>
            <a:t>特定の種目に限定されず全般的に引率・同行・視察を行う方（専任外）の人数を記入してください</a:t>
          </a:r>
          <a:endParaRPr lang="ja-JP" altLang="ja-JP"/>
        </a:p>
      </xdr:txBody>
    </xdr:sp>
    <xdr:clientData/>
  </xdr:twoCellAnchor>
  <xdr:twoCellAnchor>
    <xdr:from>
      <xdr:col>1</xdr:col>
      <xdr:colOff>13607</xdr:colOff>
      <xdr:row>17</xdr:row>
      <xdr:rowOff>54430</xdr:rowOff>
    </xdr:from>
    <xdr:to>
      <xdr:col>2</xdr:col>
      <xdr:colOff>979714</xdr:colOff>
      <xdr:row>17</xdr:row>
      <xdr:rowOff>489857</xdr:rowOff>
    </xdr:to>
    <xdr:sp macro="" textlink="">
      <xdr:nvSpPr>
        <xdr:cNvPr id="28" name="AutoShape 6" hidden="1">
          <a:extLst>
            <a:ext uri="{FF2B5EF4-FFF2-40B4-BE49-F238E27FC236}">
              <a16:creationId xmlns:a16="http://schemas.microsoft.com/office/drawing/2014/main" id="{00000000-0008-0000-0300-00001C000000}"/>
            </a:ext>
          </a:extLst>
        </xdr:cNvPr>
        <xdr:cNvSpPr>
          <a:spLocks noChangeArrowheads="1"/>
        </xdr:cNvSpPr>
      </xdr:nvSpPr>
      <xdr:spPr bwMode="auto">
        <a:xfrm>
          <a:off x="251732" y="8893630"/>
          <a:ext cx="2575832" cy="292552"/>
        </a:xfrm>
        <a:prstGeom prst="wedgeRectCallout">
          <a:avLst>
            <a:gd name="adj1" fmla="val -528"/>
            <a:gd name="adj2" fmla="val -89935"/>
          </a:avLst>
        </a:prstGeom>
        <a:solidFill>
          <a:srgbClr val="FFFF00"/>
        </a:solidFill>
        <a:ln w="9525">
          <a:solidFill>
            <a:srgbClr val="000000"/>
          </a:solidFill>
          <a:miter lim="800000"/>
          <a:headEnd/>
          <a:tailEnd/>
        </a:ln>
      </xdr:spPr>
      <xdr:txBody>
        <a:bodyPr vertOverflow="clip" wrap="square" lIns="27432" tIns="18288" rIns="0" bIns="0" anchor="t" upright="1"/>
        <a:lstStyle/>
        <a:p>
          <a:pPr rtl="0"/>
          <a:r>
            <a:rPr lang="ja-JP" altLang="ja-JP" sz="1100" b="0" i="0" baseline="0">
              <a:latin typeface="+mn-lt"/>
              <a:ea typeface="+mn-ea"/>
              <a:cs typeface="+mn-cs"/>
            </a:rPr>
            <a:t>特定の種目に限定されず全般的に引率・同行・視察を行う方（専任外）の人数を記入してください</a:t>
          </a:r>
          <a:endParaRPr lang="ja-JP" altLang="ja-JP"/>
        </a:p>
      </xdr:txBody>
    </xdr:sp>
    <xdr:clientData/>
  </xdr:twoCellAnchor>
  <xdr:twoCellAnchor>
    <xdr:from>
      <xdr:col>1</xdr:col>
      <xdr:colOff>13607</xdr:colOff>
      <xdr:row>19</xdr:row>
      <xdr:rowOff>54430</xdr:rowOff>
    </xdr:from>
    <xdr:to>
      <xdr:col>2</xdr:col>
      <xdr:colOff>979714</xdr:colOff>
      <xdr:row>19</xdr:row>
      <xdr:rowOff>489857</xdr:rowOff>
    </xdr:to>
    <xdr:sp macro="" textlink="">
      <xdr:nvSpPr>
        <xdr:cNvPr id="29" name="AutoShape 6" hidden="1">
          <a:extLst>
            <a:ext uri="{FF2B5EF4-FFF2-40B4-BE49-F238E27FC236}">
              <a16:creationId xmlns:a16="http://schemas.microsoft.com/office/drawing/2014/main" id="{00000000-0008-0000-0300-00001D000000}"/>
            </a:ext>
          </a:extLst>
        </xdr:cNvPr>
        <xdr:cNvSpPr>
          <a:spLocks noChangeArrowheads="1"/>
        </xdr:cNvSpPr>
      </xdr:nvSpPr>
      <xdr:spPr bwMode="auto">
        <a:xfrm>
          <a:off x="251732" y="5121730"/>
          <a:ext cx="2575832" cy="292552"/>
        </a:xfrm>
        <a:prstGeom prst="wedgeRectCallout">
          <a:avLst>
            <a:gd name="adj1" fmla="val -528"/>
            <a:gd name="adj2" fmla="val -89935"/>
          </a:avLst>
        </a:prstGeom>
        <a:solidFill>
          <a:srgbClr val="FFFF00"/>
        </a:solidFill>
        <a:ln w="9525">
          <a:solidFill>
            <a:srgbClr val="000000"/>
          </a:solidFill>
          <a:miter lim="800000"/>
          <a:headEnd/>
          <a:tailEnd/>
        </a:ln>
      </xdr:spPr>
      <xdr:txBody>
        <a:bodyPr vertOverflow="clip" wrap="square" lIns="27432" tIns="18288" rIns="0" bIns="0" anchor="t" upright="1"/>
        <a:lstStyle/>
        <a:p>
          <a:pPr rtl="0"/>
          <a:r>
            <a:rPr lang="ja-JP" altLang="ja-JP" sz="1100" b="0" i="0" baseline="0">
              <a:latin typeface="+mn-lt"/>
              <a:ea typeface="+mn-ea"/>
              <a:cs typeface="+mn-cs"/>
            </a:rPr>
            <a:t>特定の種目に限定されず全般的に引率・同行・視察を行う方（専任外）の人数を記入してください</a:t>
          </a:r>
          <a:endParaRPr lang="ja-JP" altLang="ja-JP"/>
        </a:p>
      </xdr:txBody>
    </xdr:sp>
    <xdr:clientData/>
  </xdr:twoCellAnchor>
  <xdr:twoCellAnchor>
    <xdr:from>
      <xdr:col>1</xdr:col>
      <xdr:colOff>13607</xdr:colOff>
      <xdr:row>26</xdr:row>
      <xdr:rowOff>54430</xdr:rowOff>
    </xdr:from>
    <xdr:to>
      <xdr:col>2</xdr:col>
      <xdr:colOff>979714</xdr:colOff>
      <xdr:row>26</xdr:row>
      <xdr:rowOff>489857</xdr:rowOff>
    </xdr:to>
    <xdr:sp macro="" textlink="">
      <xdr:nvSpPr>
        <xdr:cNvPr id="30" name="AutoShape 6" hidden="1">
          <a:extLst>
            <a:ext uri="{FF2B5EF4-FFF2-40B4-BE49-F238E27FC236}">
              <a16:creationId xmlns:a16="http://schemas.microsoft.com/office/drawing/2014/main" id="{00000000-0008-0000-0300-00001E000000}"/>
            </a:ext>
          </a:extLst>
        </xdr:cNvPr>
        <xdr:cNvSpPr>
          <a:spLocks noChangeArrowheads="1"/>
        </xdr:cNvSpPr>
      </xdr:nvSpPr>
      <xdr:spPr bwMode="auto">
        <a:xfrm>
          <a:off x="232682" y="10331905"/>
          <a:ext cx="1623332" cy="406852"/>
        </a:xfrm>
        <a:prstGeom prst="wedgeRectCallout">
          <a:avLst>
            <a:gd name="adj1" fmla="val -528"/>
            <a:gd name="adj2" fmla="val -89935"/>
          </a:avLst>
        </a:prstGeom>
        <a:solidFill>
          <a:srgbClr val="FFFF00"/>
        </a:solidFill>
        <a:ln w="9525">
          <a:solidFill>
            <a:srgbClr val="000000"/>
          </a:solidFill>
          <a:miter lim="800000"/>
          <a:headEnd/>
          <a:tailEnd/>
        </a:ln>
      </xdr:spPr>
      <xdr:txBody>
        <a:bodyPr vertOverflow="clip" wrap="square" lIns="27432" tIns="18288" rIns="0" bIns="0" anchor="t" upright="1"/>
        <a:lstStyle/>
        <a:p>
          <a:pPr rtl="0"/>
          <a:r>
            <a:rPr lang="ja-JP" altLang="ja-JP" sz="1100" b="0" i="0" baseline="0">
              <a:latin typeface="+mn-lt"/>
              <a:ea typeface="+mn-ea"/>
              <a:cs typeface="+mn-cs"/>
            </a:rPr>
            <a:t>特定の種目に限定されず全般的に引率・同行・視察を行う方（専任外）の人数を記入してください</a:t>
          </a:r>
          <a:endParaRPr lang="ja-JP" altLang="ja-JP"/>
        </a:p>
      </xdr:txBody>
    </xdr:sp>
    <xdr:clientData/>
  </xdr:twoCellAnchor>
  <xdr:twoCellAnchor>
    <xdr:from>
      <xdr:col>1</xdr:col>
      <xdr:colOff>13607</xdr:colOff>
      <xdr:row>27</xdr:row>
      <xdr:rowOff>54430</xdr:rowOff>
    </xdr:from>
    <xdr:to>
      <xdr:col>2</xdr:col>
      <xdr:colOff>979714</xdr:colOff>
      <xdr:row>27</xdr:row>
      <xdr:rowOff>489857</xdr:rowOff>
    </xdr:to>
    <xdr:sp macro="" textlink="">
      <xdr:nvSpPr>
        <xdr:cNvPr id="31" name="AutoShape 6" hidden="1">
          <a:extLst>
            <a:ext uri="{FF2B5EF4-FFF2-40B4-BE49-F238E27FC236}">
              <a16:creationId xmlns:a16="http://schemas.microsoft.com/office/drawing/2014/main" id="{00000000-0008-0000-0300-00001F000000}"/>
            </a:ext>
          </a:extLst>
        </xdr:cNvPr>
        <xdr:cNvSpPr>
          <a:spLocks noChangeArrowheads="1"/>
        </xdr:cNvSpPr>
      </xdr:nvSpPr>
      <xdr:spPr bwMode="auto">
        <a:xfrm>
          <a:off x="232682" y="10789105"/>
          <a:ext cx="1623332" cy="406852"/>
        </a:xfrm>
        <a:prstGeom prst="wedgeRectCallout">
          <a:avLst>
            <a:gd name="adj1" fmla="val -528"/>
            <a:gd name="adj2" fmla="val -89935"/>
          </a:avLst>
        </a:prstGeom>
        <a:solidFill>
          <a:srgbClr val="FFFF00"/>
        </a:solidFill>
        <a:ln w="9525">
          <a:solidFill>
            <a:srgbClr val="000000"/>
          </a:solidFill>
          <a:miter lim="800000"/>
          <a:headEnd/>
          <a:tailEnd/>
        </a:ln>
      </xdr:spPr>
      <xdr:txBody>
        <a:bodyPr vertOverflow="clip" wrap="square" lIns="27432" tIns="18288" rIns="0" bIns="0" anchor="t" upright="1"/>
        <a:lstStyle/>
        <a:p>
          <a:pPr rtl="0"/>
          <a:r>
            <a:rPr lang="ja-JP" altLang="ja-JP" sz="1100" b="0" i="0" baseline="0">
              <a:latin typeface="+mn-lt"/>
              <a:ea typeface="+mn-ea"/>
              <a:cs typeface="+mn-cs"/>
            </a:rPr>
            <a:t>特定の種目に限定されず全般的に引率・同行・視察を行う方（専任外）の人数を記入してください</a:t>
          </a:r>
          <a:endParaRPr lang="ja-JP" altLang="ja-JP"/>
        </a:p>
      </xdr:txBody>
    </xdr:sp>
    <xdr:clientData/>
  </xdr:twoCellAnchor>
  <xdr:twoCellAnchor>
    <xdr:from>
      <xdr:col>1</xdr:col>
      <xdr:colOff>13607</xdr:colOff>
      <xdr:row>26</xdr:row>
      <xdr:rowOff>54430</xdr:rowOff>
    </xdr:from>
    <xdr:to>
      <xdr:col>2</xdr:col>
      <xdr:colOff>979714</xdr:colOff>
      <xdr:row>26</xdr:row>
      <xdr:rowOff>489857</xdr:rowOff>
    </xdr:to>
    <xdr:sp macro="" textlink="">
      <xdr:nvSpPr>
        <xdr:cNvPr id="32" name="AutoShape 6" hidden="1">
          <a:extLst>
            <a:ext uri="{FF2B5EF4-FFF2-40B4-BE49-F238E27FC236}">
              <a16:creationId xmlns:a16="http://schemas.microsoft.com/office/drawing/2014/main" id="{00000000-0008-0000-0300-000020000000}"/>
            </a:ext>
          </a:extLst>
        </xdr:cNvPr>
        <xdr:cNvSpPr>
          <a:spLocks noChangeArrowheads="1"/>
        </xdr:cNvSpPr>
      </xdr:nvSpPr>
      <xdr:spPr bwMode="auto">
        <a:xfrm>
          <a:off x="232682" y="10331905"/>
          <a:ext cx="1623332" cy="406852"/>
        </a:xfrm>
        <a:prstGeom prst="wedgeRectCallout">
          <a:avLst>
            <a:gd name="adj1" fmla="val -528"/>
            <a:gd name="adj2" fmla="val -89935"/>
          </a:avLst>
        </a:prstGeom>
        <a:solidFill>
          <a:srgbClr val="FFFF00"/>
        </a:solidFill>
        <a:ln w="9525">
          <a:solidFill>
            <a:srgbClr val="000000"/>
          </a:solidFill>
          <a:miter lim="800000"/>
          <a:headEnd/>
          <a:tailEnd/>
        </a:ln>
      </xdr:spPr>
      <xdr:txBody>
        <a:bodyPr vertOverflow="clip" wrap="square" lIns="27432" tIns="18288" rIns="0" bIns="0" anchor="t" upright="1"/>
        <a:lstStyle/>
        <a:p>
          <a:pPr rtl="0"/>
          <a:r>
            <a:rPr lang="ja-JP" altLang="ja-JP" sz="1100" b="0" i="0" baseline="0">
              <a:latin typeface="+mn-lt"/>
              <a:ea typeface="+mn-ea"/>
              <a:cs typeface="+mn-cs"/>
            </a:rPr>
            <a:t>特定の種目に限定されず全般的に引率・同行・視察を行う方（専任外）の人数を記入してください</a:t>
          </a:r>
          <a:endParaRPr lang="ja-JP" altLang="ja-JP"/>
        </a:p>
      </xdr:txBody>
    </xdr:sp>
    <xdr:clientData/>
  </xdr:twoCellAnchor>
  <xdr:twoCellAnchor>
    <xdr:from>
      <xdr:col>1</xdr:col>
      <xdr:colOff>13607</xdr:colOff>
      <xdr:row>24</xdr:row>
      <xdr:rowOff>54430</xdr:rowOff>
    </xdr:from>
    <xdr:to>
      <xdr:col>2</xdr:col>
      <xdr:colOff>979714</xdr:colOff>
      <xdr:row>24</xdr:row>
      <xdr:rowOff>489857</xdr:rowOff>
    </xdr:to>
    <xdr:sp macro="" textlink="">
      <xdr:nvSpPr>
        <xdr:cNvPr id="33" name="AutoShape 6" hidden="1">
          <a:extLst>
            <a:ext uri="{FF2B5EF4-FFF2-40B4-BE49-F238E27FC236}">
              <a16:creationId xmlns:a16="http://schemas.microsoft.com/office/drawing/2014/main" id="{00000000-0008-0000-0300-000021000000}"/>
            </a:ext>
          </a:extLst>
        </xdr:cNvPr>
        <xdr:cNvSpPr>
          <a:spLocks noChangeArrowheads="1"/>
        </xdr:cNvSpPr>
      </xdr:nvSpPr>
      <xdr:spPr bwMode="auto">
        <a:xfrm>
          <a:off x="232682" y="9417505"/>
          <a:ext cx="1623332" cy="406852"/>
        </a:xfrm>
        <a:prstGeom prst="wedgeRectCallout">
          <a:avLst>
            <a:gd name="adj1" fmla="val -528"/>
            <a:gd name="adj2" fmla="val -89935"/>
          </a:avLst>
        </a:prstGeom>
        <a:solidFill>
          <a:srgbClr val="FFFF00"/>
        </a:solidFill>
        <a:ln w="9525">
          <a:solidFill>
            <a:srgbClr val="000000"/>
          </a:solidFill>
          <a:miter lim="800000"/>
          <a:headEnd/>
          <a:tailEnd/>
        </a:ln>
      </xdr:spPr>
      <xdr:txBody>
        <a:bodyPr vertOverflow="clip" wrap="square" lIns="27432" tIns="18288" rIns="0" bIns="0" anchor="t" upright="1"/>
        <a:lstStyle/>
        <a:p>
          <a:pPr rtl="0"/>
          <a:r>
            <a:rPr lang="ja-JP" altLang="ja-JP" sz="1100" b="0" i="0" baseline="0">
              <a:latin typeface="+mn-lt"/>
              <a:ea typeface="+mn-ea"/>
              <a:cs typeface="+mn-cs"/>
            </a:rPr>
            <a:t>特定の種目に限定されず全般的に引率・同行・視察を行う方（専任外）の人数を記入してください</a:t>
          </a:r>
          <a:endParaRPr lang="ja-JP" altLang="ja-JP"/>
        </a:p>
      </xdr:txBody>
    </xdr:sp>
    <xdr:clientData/>
  </xdr:twoCellAnchor>
  <xdr:twoCellAnchor>
    <xdr:from>
      <xdr:col>1</xdr:col>
      <xdr:colOff>13607</xdr:colOff>
      <xdr:row>27</xdr:row>
      <xdr:rowOff>54430</xdr:rowOff>
    </xdr:from>
    <xdr:to>
      <xdr:col>2</xdr:col>
      <xdr:colOff>979714</xdr:colOff>
      <xdr:row>27</xdr:row>
      <xdr:rowOff>489857</xdr:rowOff>
    </xdr:to>
    <xdr:sp macro="" textlink="">
      <xdr:nvSpPr>
        <xdr:cNvPr id="34" name="AutoShape 6" hidden="1">
          <a:extLst>
            <a:ext uri="{FF2B5EF4-FFF2-40B4-BE49-F238E27FC236}">
              <a16:creationId xmlns:a16="http://schemas.microsoft.com/office/drawing/2014/main" id="{00000000-0008-0000-0300-000022000000}"/>
            </a:ext>
          </a:extLst>
        </xdr:cNvPr>
        <xdr:cNvSpPr>
          <a:spLocks noChangeArrowheads="1"/>
        </xdr:cNvSpPr>
      </xdr:nvSpPr>
      <xdr:spPr bwMode="auto">
        <a:xfrm>
          <a:off x="232682" y="10789105"/>
          <a:ext cx="1623332" cy="406852"/>
        </a:xfrm>
        <a:prstGeom prst="wedgeRectCallout">
          <a:avLst>
            <a:gd name="adj1" fmla="val -528"/>
            <a:gd name="adj2" fmla="val -89935"/>
          </a:avLst>
        </a:prstGeom>
        <a:solidFill>
          <a:srgbClr val="FFFF00"/>
        </a:solidFill>
        <a:ln w="9525">
          <a:solidFill>
            <a:srgbClr val="000000"/>
          </a:solidFill>
          <a:miter lim="800000"/>
          <a:headEnd/>
          <a:tailEnd/>
        </a:ln>
      </xdr:spPr>
      <xdr:txBody>
        <a:bodyPr vertOverflow="clip" wrap="square" lIns="27432" tIns="18288" rIns="0" bIns="0" anchor="t" upright="1"/>
        <a:lstStyle/>
        <a:p>
          <a:pPr rtl="0"/>
          <a:r>
            <a:rPr lang="ja-JP" altLang="ja-JP" sz="1100" b="0" i="0" baseline="0">
              <a:latin typeface="+mn-lt"/>
              <a:ea typeface="+mn-ea"/>
              <a:cs typeface="+mn-cs"/>
            </a:rPr>
            <a:t>特定の種目に限定されず全般的に引率・同行・視察を行う方（専任外）の人数を記入してください</a:t>
          </a:r>
          <a:endParaRPr lang="ja-JP" altLang="ja-JP"/>
        </a:p>
      </xdr:txBody>
    </xdr:sp>
    <xdr:clientData/>
  </xdr:twoCellAnchor>
  <xdr:twoCellAnchor>
    <xdr:from>
      <xdr:col>1</xdr:col>
      <xdr:colOff>13607</xdr:colOff>
      <xdr:row>27</xdr:row>
      <xdr:rowOff>54430</xdr:rowOff>
    </xdr:from>
    <xdr:to>
      <xdr:col>2</xdr:col>
      <xdr:colOff>979714</xdr:colOff>
      <xdr:row>27</xdr:row>
      <xdr:rowOff>489857</xdr:rowOff>
    </xdr:to>
    <xdr:sp macro="" textlink="">
      <xdr:nvSpPr>
        <xdr:cNvPr id="35" name="AutoShape 6" hidden="1">
          <a:extLst>
            <a:ext uri="{FF2B5EF4-FFF2-40B4-BE49-F238E27FC236}">
              <a16:creationId xmlns:a16="http://schemas.microsoft.com/office/drawing/2014/main" id="{00000000-0008-0000-0300-000023000000}"/>
            </a:ext>
          </a:extLst>
        </xdr:cNvPr>
        <xdr:cNvSpPr>
          <a:spLocks noChangeArrowheads="1"/>
        </xdr:cNvSpPr>
      </xdr:nvSpPr>
      <xdr:spPr bwMode="auto">
        <a:xfrm>
          <a:off x="232682" y="10789105"/>
          <a:ext cx="1623332" cy="406852"/>
        </a:xfrm>
        <a:prstGeom prst="wedgeRectCallout">
          <a:avLst>
            <a:gd name="adj1" fmla="val -528"/>
            <a:gd name="adj2" fmla="val -89935"/>
          </a:avLst>
        </a:prstGeom>
        <a:solidFill>
          <a:srgbClr val="FFFF00"/>
        </a:solidFill>
        <a:ln w="9525">
          <a:solidFill>
            <a:srgbClr val="000000"/>
          </a:solidFill>
          <a:miter lim="800000"/>
          <a:headEnd/>
          <a:tailEnd/>
        </a:ln>
      </xdr:spPr>
      <xdr:txBody>
        <a:bodyPr vertOverflow="clip" wrap="square" lIns="27432" tIns="18288" rIns="0" bIns="0" anchor="t" upright="1"/>
        <a:lstStyle/>
        <a:p>
          <a:pPr rtl="0"/>
          <a:r>
            <a:rPr lang="ja-JP" altLang="ja-JP" sz="1100" b="0" i="0" baseline="0">
              <a:latin typeface="+mn-lt"/>
              <a:ea typeface="+mn-ea"/>
              <a:cs typeface="+mn-cs"/>
            </a:rPr>
            <a:t>特定の種目に限定されず全般的に引率・同行・視察を行う方（専任外）の人数を記入してください</a:t>
          </a:r>
          <a:endParaRPr lang="ja-JP" altLang="ja-JP"/>
        </a:p>
      </xdr:txBody>
    </xdr:sp>
    <xdr:clientData/>
  </xdr:twoCellAnchor>
  <xdr:twoCellAnchor>
    <xdr:from>
      <xdr:col>1</xdr:col>
      <xdr:colOff>13607</xdr:colOff>
      <xdr:row>26</xdr:row>
      <xdr:rowOff>54430</xdr:rowOff>
    </xdr:from>
    <xdr:to>
      <xdr:col>2</xdr:col>
      <xdr:colOff>979714</xdr:colOff>
      <xdr:row>26</xdr:row>
      <xdr:rowOff>489857</xdr:rowOff>
    </xdr:to>
    <xdr:sp macro="" textlink="">
      <xdr:nvSpPr>
        <xdr:cNvPr id="36" name="AutoShape 6" hidden="1">
          <a:extLst>
            <a:ext uri="{FF2B5EF4-FFF2-40B4-BE49-F238E27FC236}">
              <a16:creationId xmlns:a16="http://schemas.microsoft.com/office/drawing/2014/main" id="{00000000-0008-0000-0300-000024000000}"/>
            </a:ext>
          </a:extLst>
        </xdr:cNvPr>
        <xdr:cNvSpPr>
          <a:spLocks noChangeArrowheads="1"/>
        </xdr:cNvSpPr>
      </xdr:nvSpPr>
      <xdr:spPr bwMode="auto">
        <a:xfrm>
          <a:off x="232682" y="10331905"/>
          <a:ext cx="1623332" cy="406852"/>
        </a:xfrm>
        <a:prstGeom prst="wedgeRectCallout">
          <a:avLst>
            <a:gd name="adj1" fmla="val -528"/>
            <a:gd name="adj2" fmla="val -89935"/>
          </a:avLst>
        </a:prstGeom>
        <a:solidFill>
          <a:srgbClr val="FFFF00"/>
        </a:solidFill>
        <a:ln w="9525">
          <a:solidFill>
            <a:srgbClr val="000000"/>
          </a:solidFill>
          <a:miter lim="800000"/>
          <a:headEnd/>
          <a:tailEnd/>
        </a:ln>
      </xdr:spPr>
      <xdr:txBody>
        <a:bodyPr vertOverflow="clip" wrap="square" lIns="27432" tIns="18288" rIns="0" bIns="0" anchor="t" upright="1"/>
        <a:lstStyle/>
        <a:p>
          <a:pPr rtl="0"/>
          <a:r>
            <a:rPr lang="ja-JP" altLang="ja-JP" sz="1100" b="0" i="0" baseline="0">
              <a:latin typeface="+mn-lt"/>
              <a:ea typeface="+mn-ea"/>
              <a:cs typeface="+mn-cs"/>
            </a:rPr>
            <a:t>特定の種目に限定されず全般的に引率・同行・視察を行う方（専任外）の人数を記入してください</a:t>
          </a:r>
          <a:endParaRPr lang="ja-JP" altLang="ja-JP"/>
        </a:p>
      </xdr:txBody>
    </xdr:sp>
    <xdr:clientData/>
  </xdr:twoCellAnchor>
  <xdr:twoCellAnchor>
    <xdr:from>
      <xdr:col>1</xdr:col>
      <xdr:colOff>13607</xdr:colOff>
      <xdr:row>27</xdr:row>
      <xdr:rowOff>54430</xdr:rowOff>
    </xdr:from>
    <xdr:to>
      <xdr:col>2</xdr:col>
      <xdr:colOff>979714</xdr:colOff>
      <xdr:row>27</xdr:row>
      <xdr:rowOff>489857</xdr:rowOff>
    </xdr:to>
    <xdr:sp macro="" textlink="">
      <xdr:nvSpPr>
        <xdr:cNvPr id="37" name="AutoShape 6" hidden="1">
          <a:extLst>
            <a:ext uri="{FF2B5EF4-FFF2-40B4-BE49-F238E27FC236}">
              <a16:creationId xmlns:a16="http://schemas.microsoft.com/office/drawing/2014/main" id="{00000000-0008-0000-0300-000025000000}"/>
            </a:ext>
          </a:extLst>
        </xdr:cNvPr>
        <xdr:cNvSpPr>
          <a:spLocks noChangeArrowheads="1"/>
        </xdr:cNvSpPr>
      </xdr:nvSpPr>
      <xdr:spPr bwMode="auto">
        <a:xfrm>
          <a:off x="232682" y="10789105"/>
          <a:ext cx="1623332" cy="406852"/>
        </a:xfrm>
        <a:prstGeom prst="wedgeRectCallout">
          <a:avLst>
            <a:gd name="adj1" fmla="val -528"/>
            <a:gd name="adj2" fmla="val -89935"/>
          </a:avLst>
        </a:prstGeom>
        <a:solidFill>
          <a:srgbClr val="FFFF00"/>
        </a:solidFill>
        <a:ln w="9525">
          <a:solidFill>
            <a:srgbClr val="000000"/>
          </a:solidFill>
          <a:miter lim="800000"/>
          <a:headEnd/>
          <a:tailEnd/>
        </a:ln>
      </xdr:spPr>
      <xdr:txBody>
        <a:bodyPr vertOverflow="clip" wrap="square" lIns="27432" tIns="18288" rIns="0" bIns="0" anchor="t" upright="1"/>
        <a:lstStyle/>
        <a:p>
          <a:pPr rtl="0"/>
          <a:r>
            <a:rPr lang="ja-JP" altLang="ja-JP" sz="1100" b="0" i="0" baseline="0">
              <a:latin typeface="+mn-lt"/>
              <a:ea typeface="+mn-ea"/>
              <a:cs typeface="+mn-cs"/>
            </a:rPr>
            <a:t>特定の種目に限定されず全般的に引率・同行・視察を行う方（専任外）の人数を記入してください</a:t>
          </a:r>
          <a:endParaRPr lang="ja-JP" altLang="ja-JP"/>
        </a:p>
      </xdr:txBody>
    </xdr:sp>
    <xdr:clientData/>
  </xdr:twoCellAnchor>
  <xdr:twoCellAnchor>
    <xdr:from>
      <xdr:col>1</xdr:col>
      <xdr:colOff>13607</xdr:colOff>
      <xdr:row>26</xdr:row>
      <xdr:rowOff>54430</xdr:rowOff>
    </xdr:from>
    <xdr:to>
      <xdr:col>2</xdr:col>
      <xdr:colOff>979714</xdr:colOff>
      <xdr:row>26</xdr:row>
      <xdr:rowOff>489857</xdr:rowOff>
    </xdr:to>
    <xdr:sp macro="" textlink="">
      <xdr:nvSpPr>
        <xdr:cNvPr id="38" name="AutoShape 6" hidden="1">
          <a:extLst>
            <a:ext uri="{FF2B5EF4-FFF2-40B4-BE49-F238E27FC236}">
              <a16:creationId xmlns:a16="http://schemas.microsoft.com/office/drawing/2014/main" id="{00000000-0008-0000-0300-000026000000}"/>
            </a:ext>
          </a:extLst>
        </xdr:cNvPr>
        <xdr:cNvSpPr>
          <a:spLocks noChangeArrowheads="1"/>
        </xdr:cNvSpPr>
      </xdr:nvSpPr>
      <xdr:spPr bwMode="auto">
        <a:xfrm>
          <a:off x="232682" y="10331905"/>
          <a:ext cx="1623332" cy="406852"/>
        </a:xfrm>
        <a:prstGeom prst="wedgeRectCallout">
          <a:avLst>
            <a:gd name="adj1" fmla="val -528"/>
            <a:gd name="adj2" fmla="val -89935"/>
          </a:avLst>
        </a:prstGeom>
        <a:solidFill>
          <a:srgbClr val="FFFF00"/>
        </a:solidFill>
        <a:ln w="9525">
          <a:solidFill>
            <a:srgbClr val="000000"/>
          </a:solidFill>
          <a:miter lim="800000"/>
          <a:headEnd/>
          <a:tailEnd/>
        </a:ln>
      </xdr:spPr>
      <xdr:txBody>
        <a:bodyPr vertOverflow="clip" wrap="square" lIns="27432" tIns="18288" rIns="0" bIns="0" anchor="t" upright="1"/>
        <a:lstStyle/>
        <a:p>
          <a:pPr rtl="0"/>
          <a:r>
            <a:rPr lang="ja-JP" altLang="ja-JP" sz="1100" b="0" i="0" baseline="0">
              <a:latin typeface="+mn-lt"/>
              <a:ea typeface="+mn-ea"/>
              <a:cs typeface="+mn-cs"/>
            </a:rPr>
            <a:t>特定の種目に限定されず全般的に引率・同行・視察を行う方（専任外）の人数を記入してください</a:t>
          </a:r>
          <a:endParaRPr lang="ja-JP" altLang="ja-JP"/>
        </a:p>
      </xdr:txBody>
    </xdr:sp>
    <xdr:clientData/>
  </xdr:twoCellAnchor>
  <xdr:twoCellAnchor>
    <xdr:from>
      <xdr:col>1</xdr:col>
      <xdr:colOff>13607</xdr:colOff>
      <xdr:row>24</xdr:row>
      <xdr:rowOff>54430</xdr:rowOff>
    </xdr:from>
    <xdr:to>
      <xdr:col>2</xdr:col>
      <xdr:colOff>979714</xdr:colOff>
      <xdr:row>24</xdr:row>
      <xdr:rowOff>489857</xdr:rowOff>
    </xdr:to>
    <xdr:sp macro="" textlink="">
      <xdr:nvSpPr>
        <xdr:cNvPr id="39" name="AutoShape 6" hidden="1">
          <a:extLst>
            <a:ext uri="{FF2B5EF4-FFF2-40B4-BE49-F238E27FC236}">
              <a16:creationId xmlns:a16="http://schemas.microsoft.com/office/drawing/2014/main" id="{00000000-0008-0000-0300-000027000000}"/>
            </a:ext>
          </a:extLst>
        </xdr:cNvPr>
        <xdr:cNvSpPr>
          <a:spLocks noChangeArrowheads="1"/>
        </xdr:cNvSpPr>
      </xdr:nvSpPr>
      <xdr:spPr bwMode="auto">
        <a:xfrm>
          <a:off x="232682" y="9417505"/>
          <a:ext cx="1623332" cy="406852"/>
        </a:xfrm>
        <a:prstGeom prst="wedgeRectCallout">
          <a:avLst>
            <a:gd name="adj1" fmla="val -528"/>
            <a:gd name="adj2" fmla="val -89935"/>
          </a:avLst>
        </a:prstGeom>
        <a:solidFill>
          <a:srgbClr val="FFFF00"/>
        </a:solidFill>
        <a:ln w="9525">
          <a:solidFill>
            <a:srgbClr val="000000"/>
          </a:solidFill>
          <a:miter lim="800000"/>
          <a:headEnd/>
          <a:tailEnd/>
        </a:ln>
      </xdr:spPr>
      <xdr:txBody>
        <a:bodyPr vertOverflow="clip" wrap="square" lIns="27432" tIns="18288" rIns="0" bIns="0" anchor="t" upright="1"/>
        <a:lstStyle/>
        <a:p>
          <a:pPr rtl="0"/>
          <a:r>
            <a:rPr lang="ja-JP" altLang="ja-JP" sz="1100" b="0" i="0" baseline="0">
              <a:latin typeface="+mn-lt"/>
              <a:ea typeface="+mn-ea"/>
              <a:cs typeface="+mn-cs"/>
            </a:rPr>
            <a:t>特定の種目に限定されず全般的に引率・同行・視察を行う方（専任外）の人数を記入してください</a:t>
          </a:r>
          <a:endParaRPr lang="ja-JP" altLang="ja-JP"/>
        </a:p>
      </xdr:txBody>
    </xdr:sp>
    <xdr:clientData/>
  </xdr:twoCellAnchor>
  <xdr:twoCellAnchor>
    <xdr:from>
      <xdr:col>1</xdr:col>
      <xdr:colOff>13607</xdr:colOff>
      <xdr:row>27</xdr:row>
      <xdr:rowOff>54430</xdr:rowOff>
    </xdr:from>
    <xdr:to>
      <xdr:col>2</xdr:col>
      <xdr:colOff>979714</xdr:colOff>
      <xdr:row>27</xdr:row>
      <xdr:rowOff>489857</xdr:rowOff>
    </xdr:to>
    <xdr:sp macro="" textlink="">
      <xdr:nvSpPr>
        <xdr:cNvPr id="40" name="AutoShape 6" hidden="1">
          <a:extLst>
            <a:ext uri="{FF2B5EF4-FFF2-40B4-BE49-F238E27FC236}">
              <a16:creationId xmlns:a16="http://schemas.microsoft.com/office/drawing/2014/main" id="{00000000-0008-0000-0300-000028000000}"/>
            </a:ext>
          </a:extLst>
        </xdr:cNvPr>
        <xdr:cNvSpPr>
          <a:spLocks noChangeArrowheads="1"/>
        </xdr:cNvSpPr>
      </xdr:nvSpPr>
      <xdr:spPr bwMode="auto">
        <a:xfrm>
          <a:off x="232682" y="10789105"/>
          <a:ext cx="1623332" cy="406852"/>
        </a:xfrm>
        <a:prstGeom prst="wedgeRectCallout">
          <a:avLst>
            <a:gd name="adj1" fmla="val -528"/>
            <a:gd name="adj2" fmla="val -89935"/>
          </a:avLst>
        </a:prstGeom>
        <a:solidFill>
          <a:srgbClr val="FFFF00"/>
        </a:solidFill>
        <a:ln w="9525">
          <a:solidFill>
            <a:srgbClr val="000000"/>
          </a:solidFill>
          <a:miter lim="800000"/>
          <a:headEnd/>
          <a:tailEnd/>
        </a:ln>
      </xdr:spPr>
      <xdr:txBody>
        <a:bodyPr vertOverflow="clip" wrap="square" lIns="27432" tIns="18288" rIns="0" bIns="0" anchor="t" upright="1"/>
        <a:lstStyle/>
        <a:p>
          <a:pPr rtl="0"/>
          <a:r>
            <a:rPr lang="ja-JP" altLang="ja-JP" sz="1100" b="0" i="0" baseline="0">
              <a:latin typeface="+mn-lt"/>
              <a:ea typeface="+mn-ea"/>
              <a:cs typeface="+mn-cs"/>
            </a:rPr>
            <a:t>特定の種目に限定されず全般的に引率・同行・視察を行う方（専任外）の人数を記入してください</a:t>
          </a:r>
          <a:endParaRPr lang="ja-JP" altLang="ja-JP"/>
        </a:p>
      </xdr:txBody>
    </xdr:sp>
    <xdr:clientData/>
  </xdr:twoCellAnchor>
  <xdr:twoCellAnchor>
    <xdr:from>
      <xdr:col>1</xdr:col>
      <xdr:colOff>13607</xdr:colOff>
      <xdr:row>27</xdr:row>
      <xdr:rowOff>54430</xdr:rowOff>
    </xdr:from>
    <xdr:to>
      <xdr:col>2</xdr:col>
      <xdr:colOff>979714</xdr:colOff>
      <xdr:row>27</xdr:row>
      <xdr:rowOff>489857</xdr:rowOff>
    </xdr:to>
    <xdr:sp macro="" textlink="">
      <xdr:nvSpPr>
        <xdr:cNvPr id="41" name="AutoShape 6" hidden="1">
          <a:extLst>
            <a:ext uri="{FF2B5EF4-FFF2-40B4-BE49-F238E27FC236}">
              <a16:creationId xmlns:a16="http://schemas.microsoft.com/office/drawing/2014/main" id="{00000000-0008-0000-0300-000029000000}"/>
            </a:ext>
          </a:extLst>
        </xdr:cNvPr>
        <xdr:cNvSpPr>
          <a:spLocks noChangeArrowheads="1"/>
        </xdr:cNvSpPr>
      </xdr:nvSpPr>
      <xdr:spPr bwMode="auto">
        <a:xfrm>
          <a:off x="232682" y="10789105"/>
          <a:ext cx="1623332" cy="406852"/>
        </a:xfrm>
        <a:prstGeom prst="wedgeRectCallout">
          <a:avLst>
            <a:gd name="adj1" fmla="val -528"/>
            <a:gd name="adj2" fmla="val -89935"/>
          </a:avLst>
        </a:prstGeom>
        <a:solidFill>
          <a:srgbClr val="FFFF00"/>
        </a:solidFill>
        <a:ln w="9525">
          <a:solidFill>
            <a:srgbClr val="000000"/>
          </a:solidFill>
          <a:miter lim="800000"/>
          <a:headEnd/>
          <a:tailEnd/>
        </a:ln>
      </xdr:spPr>
      <xdr:txBody>
        <a:bodyPr vertOverflow="clip" wrap="square" lIns="27432" tIns="18288" rIns="0" bIns="0" anchor="t" upright="1"/>
        <a:lstStyle/>
        <a:p>
          <a:pPr rtl="0"/>
          <a:r>
            <a:rPr lang="ja-JP" altLang="ja-JP" sz="1100" b="0" i="0" baseline="0">
              <a:latin typeface="+mn-lt"/>
              <a:ea typeface="+mn-ea"/>
              <a:cs typeface="+mn-cs"/>
            </a:rPr>
            <a:t>特定の種目に限定されず全般的に引率・同行・視察を行う方（専任外）の人数を記入してください</a:t>
          </a:r>
          <a:endParaRPr lang="ja-JP" altLang="ja-JP"/>
        </a:p>
      </xdr:txBody>
    </xdr:sp>
    <xdr:clientData/>
  </xdr:twoCellAnchor>
  <xdr:twoCellAnchor>
    <xdr:from>
      <xdr:col>3</xdr:col>
      <xdr:colOff>326571</xdr:colOff>
      <xdr:row>39</xdr:row>
      <xdr:rowOff>95249</xdr:rowOff>
    </xdr:from>
    <xdr:to>
      <xdr:col>4</xdr:col>
      <xdr:colOff>0</xdr:colOff>
      <xdr:row>40</xdr:row>
      <xdr:rowOff>0</xdr:rowOff>
    </xdr:to>
    <xdr:sp macro="" textlink="">
      <xdr:nvSpPr>
        <xdr:cNvPr id="42" name="AutoShape 14" hidden="1">
          <a:extLst>
            <a:ext uri="{FF2B5EF4-FFF2-40B4-BE49-F238E27FC236}">
              <a16:creationId xmlns:a16="http://schemas.microsoft.com/office/drawing/2014/main" id="{00000000-0008-0000-0300-00002A000000}"/>
            </a:ext>
          </a:extLst>
        </xdr:cNvPr>
        <xdr:cNvSpPr>
          <a:spLocks noChangeArrowheads="1"/>
        </xdr:cNvSpPr>
      </xdr:nvSpPr>
      <xdr:spPr bwMode="auto">
        <a:xfrm>
          <a:off x="3217689" y="12130367"/>
          <a:ext cx="289752" cy="252133"/>
        </a:xfrm>
        <a:prstGeom prst="wedgeRectCallout">
          <a:avLst>
            <a:gd name="adj1" fmla="val -33678"/>
            <a:gd name="adj2" fmla="val 431708"/>
          </a:avLst>
        </a:prstGeom>
        <a:solidFill>
          <a:srgbClr val="FFFF00"/>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200" b="0" i="0" u="none" strike="noStrike" baseline="0">
              <a:solidFill>
                <a:srgbClr val="000000"/>
              </a:solidFill>
              <a:latin typeface="ＭＳ Ｐゴシック"/>
              <a:ea typeface="ＭＳ Ｐゴシック"/>
            </a:rPr>
            <a:t>様式１，様式４の合計人数と一致することを確認してください</a:t>
          </a:r>
        </a:p>
      </xdr:txBody>
    </xdr:sp>
    <xdr:clientData/>
  </xdr:twoCellAnchor>
  <xdr:twoCellAnchor>
    <xdr:from>
      <xdr:col>14</xdr:col>
      <xdr:colOff>69273</xdr:colOff>
      <xdr:row>3</xdr:row>
      <xdr:rowOff>86591</xdr:rowOff>
    </xdr:from>
    <xdr:to>
      <xdr:col>14</xdr:col>
      <xdr:colOff>1678204</xdr:colOff>
      <xdr:row>5</xdr:row>
      <xdr:rowOff>42141</xdr:rowOff>
    </xdr:to>
    <xdr:sp macro="" textlink="">
      <xdr:nvSpPr>
        <xdr:cNvPr id="43" name="角丸四角形 45">
          <a:extLst>
            <a:ext uri="{FF2B5EF4-FFF2-40B4-BE49-F238E27FC236}">
              <a16:creationId xmlns:a16="http://schemas.microsoft.com/office/drawing/2014/main" id="{43343C6A-9893-4F82-B009-9BD8354B3F29}"/>
            </a:ext>
          </a:extLst>
        </xdr:cNvPr>
        <xdr:cNvSpPr/>
      </xdr:nvSpPr>
      <xdr:spPr bwMode="auto">
        <a:xfrm>
          <a:off x="15378546" y="588818"/>
          <a:ext cx="1608931" cy="527050"/>
        </a:xfrm>
        <a:prstGeom prst="roundRect">
          <a:avLst/>
        </a:prstGeom>
        <a:solidFill>
          <a:srgbClr val="FFFF66"/>
        </a:solidFill>
        <a:ln w="31750">
          <a:solidFill>
            <a:schemeClr val="tx1"/>
          </a:solidFill>
          <a:prstDash val="solid"/>
          <a:miter lim="800000"/>
          <a:headEnd/>
          <a:tailEnd/>
        </a:ln>
      </xdr:spPr>
      <xdr:txBody>
        <a:bodyPr vertOverflow="clip" horzOverflow="clip" lIns="36000" tIns="36000" rIns="36000" bIns="36000" rtlCol="0" anchor="ctr" anchorCtr="1"/>
        <a:lstStyle/>
        <a:p>
          <a:pPr algn="l"/>
          <a:r>
            <a:rPr kumimoji="1" lang="ja-JP" altLang="en-US" sz="2800">
              <a:latin typeface="ＭＳ ゴシック" panose="020B0609070205080204" pitchFamily="49" charset="-128"/>
              <a:ea typeface="ＭＳ ゴシック" panose="020B0609070205080204" pitchFamily="49" charset="-128"/>
            </a:rPr>
            <a:t>記入例</a:t>
          </a:r>
        </a:p>
      </xdr:txBody>
    </xdr:sp>
    <xdr:clientData/>
  </xdr:twoCellAnchor>
  <xdr:twoCellAnchor>
    <xdr:from>
      <xdr:col>4</xdr:col>
      <xdr:colOff>844549</xdr:colOff>
      <xdr:row>11</xdr:row>
      <xdr:rowOff>37674</xdr:rowOff>
    </xdr:from>
    <xdr:to>
      <xdr:col>8</xdr:col>
      <xdr:colOff>479238</xdr:colOff>
      <xdr:row>13</xdr:row>
      <xdr:rowOff>42770</xdr:rowOff>
    </xdr:to>
    <xdr:sp macro="" textlink="">
      <xdr:nvSpPr>
        <xdr:cNvPr id="60" name="正方形/長方形 59">
          <a:extLst>
            <a:ext uri="{FF2B5EF4-FFF2-40B4-BE49-F238E27FC236}">
              <a16:creationId xmlns:a16="http://schemas.microsoft.com/office/drawing/2014/main" id="{23C81EEE-8F53-4071-8DBC-2A171F434395}"/>
            </a:ext>
          </a:extLst>
        </xdr:cNvPr>
        <xdr:cNvSpPr/>
      </xdr:nvSpPr>
      <xdr:spPr>
        <a:xfrm>
          <a:off x="4060637" y="3029645"/>
          <a:ext cx="5181601" cy="699860"/>
        </a:xfrm>
        <a:prstGeom prst="rect">
          <a:avLst/>
        </a:prstGeom>
        <a:solidFill>
          <a:srgbClr val="FFCC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marL="0" marR="0" indent="0" algn="l" defTabSz="914400" rtl="0" eaLnBrk="1" fontAlgn="auto" latinLnBrk="0" hangingPunct="1">
            <a:lnSpc>
              <a:spcPct val="100000"/>
            </a:lnSpc>
            <a:spcBef>
              <a:spcPts val="0"/>
            </a:spcBef>
            <a:spcAft>
              <a:spcPts val="0"/>
            </a:spcAft>
            <a:buClrTx/>
            <a:buSzTx/>
            <a:buFontTx/>
            <a:buNone/>
            <a:tabLst/>
            <a:defRPr/>
          </a:pPr>
          <a:r>
            <a:rPr lang="en-US" altLang="ja-JP" sz="1400">
              <a:solidFill>
                <a:sysClr val="windowText" lastClr="000000"/>
              </a:solidFill>
              <a:effectLst/>
              <a:latin typeface="ＭＳ ゴシック" panose="020B0609070205080204" pitchFamily="49" charset="-128"/>
              <a:ea typeface="ＭＳ ゴシック" panose="020B0609070205080204" pitchFamily="49" charset="-128"/>
            </a:rPr>
            <a:t>【</a:t>
          </a:r>
          <a:r>
            <a:rPr lang="ja-JP" altLang="en-US" sz="1400">
              <a:solidFill>
                <a:sysClr val="windowText" lastClr="000000"/>
              </a:solidFill>
              <a:effectLst/>
              <a:latin typeface="ＭＳ ゴシック" panose="020B0609070205080204" pitchFamily="49" charset="-128"/>
              <a:ea typeface="ＭＳ ゴシック" panose="020B0609070205080204" pitchFamily="49" charset="-128"/>
            </a:rPr>
            <a:t>利用交通手段</a:t>
          </a:r>
          <a:r>
            <a:rPr lang="en-US" altLang="ja-JP" sz="1400">
              <a:solidFill>
                <a:sysClr val="windowText" lastClr="000000"/>
              </a:solidFill>
              <a:effectLst/>
              <a:latin typeface="ＭＳ ゴシック" panose="020B0609070205080204" pitchFamily="49" charset="-128"/>
              <a:ea typeface="ＭＳ ゴシック" panose="020B0609070205080204" pitchFamily="49" charset="-128"/>
            </a:rPr>
            <a:t>】</a:t>
          </a:r>
        </a:p>
        <a:p>
          <a:pPr marL="0" marR="0" indent="0" algn="l" defTabSz="914400" rtl="0" eaLnBrk="1" fontAlgn="auto" latinLnBrk="0" hangingPunct="1">
            <a:lnSpc>
              <a:spcPct val="100000"/>
            </a:lnSpc>
            <a:spcBef>
              <a:spcPts val="0"/>
            </a:spcBef>
            <a:spcAft>
              <a:spcPts val="0"/>
            </a:spcAft>
            <a:buClrTx/>
            <a:buSzTx/>
            <a:buFontTx/>
            <a:buNone/>
            <a:tabLst/>
            <a:defRPr/>
          </a:pPr>
          <a:r>
            <a:rPr lang="ja-JP" altLang="en-US" sz="1400">
              <a:solidFill>
                <a:sysClr val="windowText" lastClr="000000"/>
              </a:solidFill>
              <a:effectLst/>
              <a:latin typeface="ＭＳ ゴシック" panose="020B0609070205080204" pitchFamily="49" charset="-128"/>
              <a:ea typeface="ＭＳ ゴシック" panose="020B0609070205080204" pitchFamily="49" charset="-128"/>
            </a:rPr>
            <a:t>　岐阜県境を越える際に利用する交通手段を選択してください。</a:t>
          </a:r>
          <a:endParaRPr lang="en-US" altLang="ja-JP" sz="1800">
            <a:solidFill>
              <a:sysClr val="windowText" lastClr="000000"/>
            </a:solidFill>
            <a:effectLst/>
            <a:latin typeface="ＭＳ ゴシック" panose="020B0609070205080204" pitchFamily="49" charset="-128"/>
            <a:ea typeface="ＭＳ ゴシック" panose="020B0609070205080204" pitchFamily="49" charset="-128"/>
          </a:endParaRPr>
        </a:p>
      </xdr:txBody>
    </xdr:sp>
    <xdr:clientData/>
  </xdr:twoCellAnchor>
  <xdr:twoCellAnchor>
    <xdr:from>
      <xdr:col>4</xdr:col>
      <xdr:colOff>1425576</xdr:colOff>
      <xdr:row>7</xdr:row>
      <xdr:rowOff>41089</xdr:rowOff>
    </xdr:from>
    <xdr:to>
      <xdr:col>6</xdr:col>
      <xdr:colOff>166781</xdr:colOff>
      <xdr:row>11</xdr:row>
      <xdr:rowOff>37674</xdr:rowOff>
    </xdr:to>
    <xdr:cxnSp macro="">
      <xdr:nvCxnSpPr>
        <xdr:cNvPr id="61" name="直線矢印コネクタ 60">
          <a:extLst>
            <a:ext uri="{FF2B5EF4-FFF2-40B4-BE49-F238E27FC236}">
              <a16:creationId xmlns:a16="http://schemas.microsoft.com/office/drawing/2014/main" id="{3CB5378D-07A9-40B9-A1B0-5E84656BFF63}"/>
            </a:ext>
          </a:extLst>
        </xdr:cNvPr>
        <xdr:cNvCxnSpPr>
          <a:stCxn id="60" idx="0"/>
        </xdr:cNvCxnSpPr>
      </xdr:nvCxnSpPr>
      <xdr:spPr>
        <a:xfrm flipH="1" flipV="1">
          <a:off x="4641664" y="1643530"/>
          <a:ext cx="1968499" cy="1386115"/>
        </a:xfrm>
        <a:prstGeom prst="straightConnector1">
          <a:avLst/>
        </a:prstGeom>
        <a:ln w="44450">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378946</xdr:colOff>
      <xdr:row>16</xdr:row>
      <xdr:rowOff>296717</xdr:rowOff>
    </xdr:from>
    <xdr:to>
      <xdr:col>10</xdr:col>
      <xdr:colOff>738654</xdr:colOff>
      <xdr:row>18</xdr:row>
      <xdr:rowOff>285937</xdr:rowOff>
    </xdr:to>
    <xdr:sp macro="" textlink="">
      <xdr:nvSpPr>
        <xdr:cNvPr id="62" name="正方形/長方形 61">
          <a:extLst>
            <a:ext uri="{FF2B5EF4-FFF2-40B4-BE49-F238E27FC236}">
              <a16:creationId xmlns:a16="http://schemas.microsoft.com/office/drawing/2014/main" id="{1C43BD99-B415-4C2C-8F1A-9078DD24DF16}"/>
            </a:ext>
          </a:extLst>
        </xdr:cNvPr>
        <xdr:cNvSpPr/>
      </xdr:nvSpPr>
      <xdr:spPr>
        <a:xfrm>
          <a:off x="6822328" y="5025599"/>
          <a:ext cx="4248150" cy="683985"/>
        </a:xfrm>
        <a:prstGeom prst="rect">
          <a:avLst/>
        </a:prstGeom>
        <a:solidFill>
          <a:srgbClr val="FFCC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marL="0" marR="0" indent="0" algn="l" defTabSz="914400" rtl="0" eaLnBrk="1" fontAlgn="auto" latinLnBrk="0" hangingPunct="1">
            <a:lnSpc>
              <a:spcPct val="100000"/>
            </a:lnSpc>
            <a:spcBef>
              <a:spcPts val="0"/>
            </a:spcBef>
            <a:spcAft>
              <a:spcPts val="0"/>
            </a:spcAft>
            <a:buClrTx/>
            <a:buSzTx/>
            <a:buFontTx/>
            <a:buNone/>
            <a:tabLst/>
            <a:defRPr/>
          </a:pPr>
          <a:r>
            <a:rPr lang="ja-JP" altLang="en-US" sz="1400">
              <a:solidFill>
                <a:sysClr val="windowText" lastClr="000000"/>
              </a:solidFill>
              <a:effectLst/>
              <a:latin typeface="ＭＳ ゴシック" panose="020B0609070205080204" pitchFamily="49" charset="-128"/>
              <a:ea typeface="ＭＳ ゴシック" panose="020B0609070205080204" pitchFamily="49" charset="-128"/>
            </a:rPr>
            <a:t>「自由解散・離県」の場合でも、離県日と離県人数を記入してください。</a:t>
          </a:r>
          <a:endParaRPr lang="en-US" altLang="ja-JP" sz="1400">
            <a:solidFill>
              <a:sysClr val="windowText" lastClr="000000"/>
            </a:solidFill>
            <a:effectLst/>
            <a:latin typeface="ＭＳ ゴシック" panose="020B0609070205080204" pitchFamily="49" charset="-128"/>
            <a:ea typeface="ＭＳ ゴシック" panose="020B0609070205080204" pitchFamily="49" charset="-128"/>
          </a:endParaRPr>
        </a:p>
      </xdr:txBody>
    </xdr:sp>
    <xdr:clientData/>
  </xdr:twoCellAnchor>
  <xdr:twoCellAnchor>
    <xdr:from>
      <xdr:col>4</xdr:col>
      <xdr:colOff>1400736</xdr:colOff>
      <xdr:row>17</xdr:row>
      <xdr:rowOff>289739</xdr:rowOff>
    </xdr:from>
    <xdr:to>
      <xdr:col>6</xdr:col>
      <xdr:colOff>378946</xdr:colOff>
      <xdr:row>18</xdr:row>
      <xdr:rowOff>201706</xdr:rowOff>
    </xdr:to>
    <xdr:cxnSp macro="">
      <xdr:nvCxnSpPr>
        <xdr:cNvPr id="63" name="直線矢印コネクタ 62">
          <a:extLst>
            <a:ext uri="{FF2B5EF4-FFF2-40B4-BE49-F238E27FC236}">
              <a16:creationId xmlns:a16="http://schemas.microsoft.com/office/drawing/2014/main" id="{D05542D6-0257-4ECC-8DE3-776653F2904E}"/>
            </a:ext>
          </a:extLst>
        </xdr:cNvPr>
        <xdr:cNvCxnSpPr>
          <a:stCxn id="62" idx="1"/>
        </xdr:cNvCxnSpPr>
      </xdr:nvCxnSpPr>
      <xdr:spPr>
        <a:xfrm flipH="1">
          <a:off x="4616824" y="5366004"/>
          <a:ext cx="2205504" cy="259349"/>
        </a:xfrm>
        <a:prstGeom prst="straightConnector1">
          <a:avLst/>
        </a:prstGeom>
        <a:ln w="44450">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314512</xdr:colOff>
      <xdr:row>11</xdr:row>
      <xdr:rowOff>132924</xdr:rowOff>
    </xdr:from>
    <xdr:to>
      <xdr:col>14</xdr:col>
      <xdr:colOff>190500</xdr:colOff>
      <xdr:row>13</xdr:row>
      <xdr:rowOff>115795</xdr:rowOff>
    </xdr:to>
    <xdr:sp macro="" textlink="">
      <xdr:nvSpPr>
        <xdr:cNvPr id="64" name="正方形/長方形 63">
          <a:extLst>
            <a:ext uri="{FF2B5EF4-FFF2-40B4-BE49-F238E27FC236}">
              <a16:creationId xmlns:a16="http://schemas.microsoft.com/office/drawing/2014/main" id="{2F4D370F-A9EE-4B98-8BDF-3F6906005F21}"/>
            </a:ext>
          </a:extLst>
        </xdr:cNvPr>
        <xdr:cNvSpPr/>
      </xdr:nvSpPr>
      <xdr:spPr>
        <a:xfrm>
          <a:off x="10166083" y="3099281"/>
          <a:ext cx="4053381" cy="663228"/>
        </a:xfrm>
        <a:prstGeom prst="rect">
          <a:avLst/>
        </a:prstGeom>
        <a:solidFill>
          <a:srgbClr val="FFCC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marL="0" marR="0" indent="0" algn="l" defTabSz="914400" rtl="0" eaLnBrk="1" fontAlgn="auto" latinLnBrk="0" hangingPunct="1">
            <a:lnSpc>
              <a:spcPct val="100000"/>
            </a:lnSpc>
            <a:spcBef>
              <a:spcPts val="0"/>
            </a:spcBef>
            <a:spcAft>
              <a:spcPts val="0"/>
            </a:spcAft>
            <a:buClrTx/>
            <a:buSzTx/>
            <a:buFontTx/>
            <a:buNone/>
            <a:tabLst/>
            <a:defRPr/>
          </a:pPr>
          <a:r>
            <a:rPr lang="ja-JP" altLang="en-US" sz="1400">
              <a:solidFill>
                <a:sysClr val="windowText" lastClr="000000"/>
              </a:solidFill>
              <a:effectLst/>
              <a:latin typeface="ＭＳ ゴシック" panose="020B0609070205080204" pitchFamily="49" charset="-128"/>
              <a:ea typeface="ＭＳ ゴシック" panose="020B0609070205080204" pitchFamily="49" charset="-128"/>
            </a:rPr>
            <a:t>貸切バスで離県する場合で、岐阜県外の駅・空港等で乗り換えがある場合に記入してください。</a:t>
          </a:r>
          <a:endParaRPr lang="en-US" altLang="ja-JP" sz="1400">
            <a:solidFill>
              <a:sysClr val="windowText" lastClr="000000"/>
            </a:solidFill>
            <a:effectLst/>
            <a:latin typeface="ＭＳ ゴシック" panose="020B0609070205080204" pitchFamily="49" charset="-128"/>
            <a:ea typeface="ＭＳ ゴシック" panose="020B0609070205080204" pitchFamily="49" charset="-128"/>
          </a:endParaRPr>
        </a:p>
      </xdr:txBody>
    </xdr:sp>
    <xdr:clientData/>
  </xdr:twoCellAnchor>
  <xdr:twoCellAnchor>
    <xdr:from>
      <xdr:col>11</xdr:col>
      <xdr:colOff>542738</xdr:colOff>
      <xdr:row>8</xdr:row>
      <xdr:rowOff>258857</xdr:rowOff>
    </xdr:from>
    <xdr:to>
      <xdr:col>11</xdr:col>
      <xdr:colOff>776381</xdr:colOff>
      <xdr:row>11</xdr:row>
      <xdr:rowOff>132924</xdr:rowOff>
    </xdr:to>
    <xdr:cxnSp macro="">
      <xdr:nvCxnSpPr>
        <xdr:cNvPr id="65" name="直線矢印コネクタ 64">
          <a:extLst>
            <a:ext uri="{FF2B5EF4-FFF2-40B4-BE49-F238E27FC236}">
              <a16:creationId xmlns:a16="http://schemas.microsoft.com/office/drawing/2014/main" id="{2E13BC8B-CF54-470B-918F-C57DD4403601}"/>
            </a:ext>
          </a:extLst>
        </xdr:cNvPr>
        <xdr:cNvCxnSpPr>
          <a:stCxn id="64" idx="0"/>
        </xdr:cNvCxnSpPr>
      </xdr:nvCxnSpPr>
      <xdr:spPr>
        <a:xfrm flipH="1" flipV="1">
          <a:off x="11959131" y="2204678"/>
          <a:ext cx="233643" cy="894603"/>
        </a:xfrm>
        <a:prstGeom prst="straightConnector1">
          <a:avLst/>
        </a:prstGeom>
        <a:ln w="44450">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476997</xdr:colOff>
      <xdr:row>33</xdr:row>
      <xdr:rowOff>44824</xdr:rowOff>
    </xdr:from>
    <xdr:to>
      <xdr:col>5</xdr:col>
      <xdr:colOff>1591236</xdr:colOff>
      <xdr:row>44</xdr:row>
      <xdr:rowOff>10086</xdr:rowOff>
    </xdr:to>
    <xdr:cxnSp macro="">
      <xdr:nvCxnSpPr>
        <xdr:cNvPr id="67" name="直線矢印コネクタ 66">
          <a:extLst>
            <a:ext uri="{FF2B5EF4-FFF2-40B4-BE49-F238E27FC236}">
              <a16:creationId xmlns:a16="http://schemas.microsoft.com/office/drawing/2014/main" id="{6ADF2022-A52B-4A26-8845-BC46D6573A1D}"/>
            </a:ext>
          </a:extLst>
        </xdr:cNvPr>
        <xdr:cNvCxnSpPr/>
      </xdr:nvCxnSpPr>
      <xdr:spPr>
        <a:xfrm flipH="1">
          <a:off x="3132791" y="10679206"/>
          <a:ext cx="3288180" cy="3091704"/>
        </a:xfrm>
        <a:prstGeom prst="straightConnector1">
          <a:avLst/>
        </a:prstGeom>
        <a:ln w="34925">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0</xdr:colOff>
      <xdr:row>41</xdr:row>
      <xdr:rowOff>324858</xdr:rowOff>
    </xdr:from>
    <xdr:to>
      <xdr:col>14</xdr:col>
      <xdr:colOff>1700893</xdr:colOff>
      <xdr:row>43</xdr:row>
      <xdr:rowOff>321883</xdr:rowOff>
    </xdr:to>
    <xdr:sp macro="" textlink="">
      <xdr:nvSpPr>
        <xdr:cNvPr id="68" name="AutoShape 14">
          <a:extLst>
            <a:ext uri="{FF2B5EF4-FFF2-40B4-BE49-F238E27FC236}">
              <a16:creationId xmlns:a16="http://schemas.microsoft.com/office/drawing/2014/main" id="{A1A8DF05-7DBF-41EC-AEC0-C495137F440E}"/>
            </a:ext>
          </a:extLst>
        </xdr:cNvPr>
        <xdr:cNvSpPr>
          <a:spLocks noChangeArrowheads="1"/>
        </xdr:cNvSpPr>
      </xdr:nvSpPr>
      <xdr:spPr bwMode="auto">
        <a:xfrm>
          <a:off x="0" y="13496572"/>
          <a:ext cx="15389679" cy="677382"/>
        </a:xfrm>
        <a:custGeom>
          <a:avLst/>
          <a:gdLst>
            <a:gd name="T0" fmla="*/ 0 w 22288500"/>
            <a:gd name="T1" fmla="*/ 0 h 32262536"/>
            <a:gd name="T2" fmla="*/ 779058 w 22288500"/>
            <a:gd name="T3" fmla="*/ 0 h 32262536"/>
            <a:gd name="T4" fmla="*/ 2659846 w 22288500"/>
            <a:gd name="T5" fmla="*/ 0 h 32262536"/>
            <a:gd name="T6" fmla="*/ 13299177 w 22288500"/>
            <a:gd name="T7" fmla="*/ 0 h 32262536"/>
            <a:gd name="T8" fmla="*/ 15179966 w 22288500"/>
            <a:gd name="T9" fmla="*/ 0 h 32262536"/>
            <a:gd name="T10" fmla="*/ 15959020 w 22288500"/>
            <a:gd name="T11" fmla="*/ 0 h 32262536"/>
            <a:gd name="T12" fmla="*/ 15959020 w 22288500"/>
            <a:gd name="T13" fmla="*/ 0 h 32262536"/>
            <a:gd name="T14" fmla="*/ 15179966 w 22288500"/>
            <a:gd name="T15" fmla="*/ 0 h 32262536"/>
            <a:gd name="T16" fmla="*/ 13299177 w 22288500"/>
            <a:gd name="T17" fmla="*/ 0 h 32262536"/>
            <a:gd name="T18" fmla="*/ 2659846 w 22288500"/>
            <a:gd name="T19" fmla="*/ 0 h 32262536"/>
            <a:gd name="T20" fmla="*/ 779039 w 22288500"/>
            <a:gd name="T21" fmla="*/ 0 h 32262536"/>
            <a:gd name="T22" fmla="*/ 1 w 22288500"/>
            <a:gd name="T23" fmla="*/ 0 h 32262536"/>
            <a:gd name="T24" fmla="*/ 0 w 22288500"/>
            <a:gd name="T25" fmla="*/ 0 h 32262536"/>
            <a:gd name="T26" fmla="*/ 0 60000 65536"/>
            <a:gd name="T27" fmla="*/ 0 60000 65536"/>
            <a:gd name="T28" fmla="*/ 0 60000 65536"/>
            <a:gd name="T29" fmla="*/ 0 60000 65536"/>
            <a:gd name="T30" fmla="*/ 0 60000 65536"/>
            <a:gd name="T31" fmla="*/ 0 60000 65536"/>
            <a:gd name="T32" fmla="*/ 0 60000 65536"/>
            <a:gd name="T33" fmla="*/ 0 60000 65536"/>
            <a:gd name="T34" fmla="*/ 0 60000 65536"/>
            <a:gd name="T35" fmla="*/ 0 60000 65536"/>
            <a:gd name="T36" fmla="*/ 0 60000 65536"/>
            <a:gd name="T37" fmla="*/ 0 60000 65536"/>
            <a:gd name="T38" fmla="*/ 0 60000 65536"/>
            <a:gd name="T39" fmla="*/ 0 w 22288500"/>
            <a:gd name="T40" fmla="*/ 0 h 32262536"/>
            <a:gd name="T41" fmla="*/ 22288500 w 22288500"/>
            <a:gd name="T42" fmla="*/ 32262536 h 32262536"/>
          </a:gdLst>
          <a:ahLst/>
          <a:cxnLst>
            <a:cxn ang="T26">
              <a:pos x="T0" y="T1"/>
            </a:cxn>
            <a:cxn ang="T27">
              <a:pos x="T2" y="T3"/>
            </a:cxn>
            <a:cxn ang="T28">
              <a:pos x="T4" y="T5"/>
            </a:cxn>
            <a:cxn ang="T29">
              <a:pos x="T6" y="T7"/>
            </a:cxn>
            <a:cxn ang="T30">
              <a:pos x="T8" y="T9"/>
            </a:cxn>
            <a:cxn ang="T31">
              <a:pos x="T10" y="T11"/>
            </a:cxn>
            <a:cxn ang="T32">
              <a:pos x="T12" y="T13"/>
            </a:cxn>
            <a:cxn ang="T33">
              <a:pos x="T14" y="T15"/>
            </a:cxn>
            <a:cxn ang="T34">
              <a:pos x="T16" y="T17"/>
            </a:cxn>
            <a:cxn ang="T35">
              <a:pos x="T18" y="T19"/>
            </a:cxn>
            <a:cxn ang="T36">
              <a:pos x="T20" y="T21"/>
            </a:cxn>
            <a:cxn ang="T37">
              <a:pos x="T22" y="T23"/>
            </a:cxn>
            <a:cxn ang="T38">
              <a:pos x="T24" y="T25"/>
            </a:cxn>
          </a:cxnLst>
          <a:rect l="T39" t="T40" r="T41" b="T42"/>
          <a:pathLst>
            <a:path w="22288500" h="32262536">
              <a:moveTo>
                <a:pt x="0" y="3714751"/>
              </a:moveTo>
              <a:cubicBezTo>
                <a:pt x="1" y="2729537"/>
                <a:pt x="391377" y="1784676"/>
                <a:pt x="1088029" y="1088026"/>
              </a:cubicBezTo>
              <a:cubicBezTo>
                <a:pt x="1784681" y="391376"/>
                <a:pt x="2729544" y="3"/>
                <a:pt x="3714757" y="4"/>
              </a:cubicBezTo>
              <a:lnTo>
                <a:pt x="18573749" y="0"/>
              </a:lnTo>
              <a:cubicBezTo>
                <a:pt x="19558963" y="1"/>
                <a:pt x="20503824" y="391377"/>
                <a:pt x="21200474" y="1088029"/>
              </a:cubicBezTo>
              <a:cubicBezTo>
                <a:pt x="21897124" y="1784681"/>
                <a:pt x="22288497" y="2729544"/>
                <a:pt x="22288496" y="3714757"/>
              </a:cubicBezTo>
              <a:cubicBezTo>
                <a:pt x="22288497" y="11992433"/>
                <a:pt x="22288499" y="20270109"/>
                <a:pt x="22288500" y="28547785"/>
              </a:cubicBezTo>
              <a:cubicBezTo>
                <a:pt x="22288500" y="29532999"/>
                <a:pt x="21897125" y="30477860"/>
                <a:pt x="21200474" y="31174511"/>
              </a:cubicBezTo>
              <a:cubicBezTo>
                <a:pt x="20503823" y="31871162"/>
                <a:pt x="19558961" y="32262536"/>
                <a:pt x="18573747" y="32262536"/>
              </a:cubicBezTo>
              <a:lnTo>
                <a:pt x="3714751" y="32262536"/>
              </a:lnTo>
              <a:cubicBezTo>
                <a:pt x="2729537" y="32262535"/>
                <a:pt x="1784676" y="31871160"/>
                <a:pt x="1088025" y="31174508"/>
              </a:cubicBezTo>
              <a:cubicBezTo>
                <a:pt x="391374" y="30477856"/>
                <a:pt x="1" y="29532994"/>
                <a:pt x="2" y="28547780"/>
              </a:cubicBezTo>
              <a:cubicBezTo>
                <a:pt x="1" y="20270104"/>
                <a:pt x="1" y="11992427"/>
                <a:pt x="0" y="3714751"/>
              </a:cubicBezTo>
              <a:close/>
            </a:path>
          </a:pathLst>
        </a:custGeom>
        <a:noFill/>
        <a:ln w="69850">
          <a:solidFill>
            <a:srgbClr val="FF0000"/>
          </a:solidFill>
          <a:prstDash val="lgDash"/>
          <a:miter lim="800000"/>
          <a:headEnd/>
          <a:tailEnd/>
        </a:ln>
      </xdr:spPr>
      <xdr:txBody>
        <a:bodyPr/>
        <a:lstStyle/>
        <a:p>
          <a:endParaRPr lang="ja-JP" altLang="en-US"/>
        </a:p>
      </xdr:txBody>
    </xdr:sp>
    <xdr:clientData/>
  </xdr:twoCellAnchor>
  <xdr:twoCellAnchor>
    <xdr:from>
      <xdr:col>7</xdr:col>
      <xdr:colOff>1050081</xdr:colOff>
      <xdr:row>39</xdr:row>
      <xdr:rowOff>173191</xdr:rowOff>
    </xdr:from>
    <xdr:to>
      <xdr:col>7</xdr:col>
      <xdr:colOff>1050082</xdr:colOff>
      <xdr:row>41</xdr:row>
      <xdr:rowOff>275548</xdr:rowOff>
    </xdr:to>
    <xdr:cxnSp macro="">
      <xdr:nvCxnSpPr>
        <xdr:cNvPr id="69" name="直線矢印コネクタ 68">
          <a:extLst>
            <a:ext uri="{FF2B5EF4-FFF2-40B4-BE49-F238E27FC236}">
              <a16:creationId xmlns:a16="http://schemas.microsoft.com/office/drawing/2014/main" id="{FB8DB27C-9B5C-408C-9675-3D2F7D9F2337}"/>
            </a:ext>
          </a:extLst>
        </xdr:cNvPr>
        <xdr:cNvCxnSpPr/>
      </xdr:nvCxnSpPr>
      <xdr:spPr>
        <a:xfrm>
          <a:off x="8166617" y="12664548"/>
          <a:ext cx="1" cy="782714"/>
        </a:xfrm>
        <a:prstGeom prst="straightConnector1">
          <a:avLst/>
        </a:prstGeom>
        <a:ln w="44450">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447140</xdr:colOff>
      <xdr:row>38</xdr:row>
      <xdr:rowOff>104700</xdr:rowOff>
    </xdr:from>
    <xdr:to>
      <xdr:col>11</xdr:col>
      <xdr:colOff>755041</xdr:colOff>
      <xdr:row>39</xdr:row>
      <xdr:rowOff>164195</xdr:rowOff>
    </xdr:to>
    <xdr:sp macro="" textlink="">
      <xdr:nvSpPr>
        <xdr:cNvPr id="71" name="正方形/長方形 70">
          <a:extLst>
            <a:ext uri="{FF2B5EF4-FFF2-40B4-BE49-F238E27FC236}">
              <a16:creationId xmlns:a16="http://schemas.microsoft.com/office/drawing/2014/main" id="{8377798E-4E73-4B20-B2AB-980B7A44912C}"/>
            </a:ext>
          </a:extLst>
        </xdr:cNvPr>
        <xdr:cNvSpPr/>
      </xdr:nvSpPr>
      <xdr:spPr>
        <a:xfrm>
          <a:off x="5114390" y="12255879"/>
          <a:ext cx="6784901" cy="399673"/>
        </a:xfrm>
        <a:prstGeom prst="rect">
          <a:avLst/>
        </a:prstGeom>
        <a:solidFill>
          <a:srgbClr val="FFCC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ctr" rtl="0"/>
          <a:r>
            <a:rPr lang="ja-JP" altLang="ja-JP" sz="14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同一種目で来県行程が複数ある場合は、適宜、行を追加して記入してください。</a:t>
          </a:r>
          <a:endParaRPr lang="ja-JP" altLang="ja-JP" sz="1400">
            <a:solidFill>
              <a:sysClr val="windowText" lastClr="000000"/>
            </a:solidFill>
            <a:effectLst/>
            <a:latin typeface="ＭＳ ゴシック" panose="020B0609070205080204" pitchFamily="49" charset="-128"/>
            <a:ea typeface="ＭＳ ゴシック" panose="020B0609070205080204" pitchFamily="49" charset="-128"/>
          </a:endParaRPr>
        </a:p>
      </xdr:txBody>
    </xdr:sp>
    <xdr:clientData/>
  </xdr:twoCellAnchor>
  <xdr:twoCellAnchor>
    <xdr:from>
      <xdr:col>5</xdr:col>
      <xdr:colOff>934</xdr:colOff>
      <xdr:row>32</xdr:row>
      <xdr:rowOff>199091</xdr:rowOff>
    </xdr:from>
    <xdr:to>
      <xdr:col>10</xdr:col>
      <xdr:colOff>702795</xdr:colOff>
      <xdr:row>33</xdr:row>
      <xdr:rowOff>238379</xdr:rowOff>
    </xdr:to>
    <xdr:sp macro="" textlink="">
      <xdr:nvSpPr>
        <xdr:cNvPr id="66" name="正方形/長方形 65">
          <a:extLst>
            <a:ext uri="{FF2B5EF4-FFF2-40B4-BE49-F238E27FC236}">
              <a16:creationId xmlns:a16="http://schemas.microsoft.com/office/drawing/2014/main" id="{4E0DA421-57C3-4ABB-98D6-E29077514A32}"/>
            </a:ext>
          </a:extLst>
        </xdr:cNvPr>
        <xdr:cNvSpPr/>
      </xdr:nvSpPr>
      <xdr:spPr>
        <a:xfrm>
          <a:off x="4830669" y="10486091"/>
          <a:ext cx="6203950" cy="386670"/>
        </a:xfrm>
        <a:prstGeom prst="rect">
          <a:avLst/>
        </a:prstGeom>
        <a:solidFill>
          <a:srgbClr val="FFCC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marL="0" marR="0" indent="0" algn="l" defTabSz="914400" rtl="0" eaLnBrk="1" fontAlgn="auto" latinLnBrk="0" hangingPunct="1">
            <a:lnSpc>
              <a:spcPct val="100000"/>
            </a:lnSpc>
            <a:spcBef>
              <a:spcPts val="0"/>
            </a:spcBef>
            <a:spcAft>
              <a:spcPts val="0"/>
            </a:spcAft>
            <a:buClrTx/>
            <a:buSzTx/>
            <a:buFontTx/>
            <a:buNone/>
            <a:tabLst/>
            <a:defRPr/>
          </a:pPr>
          <a:r>
            <a:rPr lang="ja-JP" altLang="en-US" sz="14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様式１の「③大会参加者」合計人数と合致している事を確認してください。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solidFill>
          <a:srgbClr val="FFCCFF">
            <a:alpha val="40000"/>
          </a:srgbClr>
        </a:solidFill>
        <a:ln w="69850">
          <a:solidFill>
            <a:srgbClr val="00B0F0"/>
          </a:solidFill>
          <a:prstDash val="lgDash"/>
          <a:miter lim="800000"/>
          <a:headEnd/>
          <a:tailEnd/>
        </a:ln>
      </a:spPr>
      <a:bodyPr/>
      <a:lstStyle/>
    </a:sp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99FF"/>
    <pageSetUpPr fitToPage="1"/>
  </sheetPr>
  <dimension ref="A1:AN71"/>
  <sheetViews>
    <sheetView view="pageBreakPreview" zoomScaleNormal="100" zoomScaleSheetLayoutView="100" workbookViewId="0">
      <pane xSplit="2" ySplit="13" topLeftCell="C14" activePane="bottomRight" state="frozen"/>
      <selection pane="topRight" activeCell="C1" sqref="C1"/>
      <selection pane="bottomLeft" activeCell="A14" sqref="A14"/>
      <selection pane="bottomRight" activeCell="M43" sqref="M43"/>
    </sheetView>
  </sheetViews>
  <sheetFormatPr defaultColWidth="9" defaultRowHeight="13.5" x14ac:dyDescent="0.15"/>
  <cols>
    <col min="1" max="1" width="2.875" style="55" customWidth="1"/>
    <col min="2" max="2" width="19.25" style="48" customWidth="1"/>
    <col min="3" max="19" width="4.875" style="48" customWidth="1"/>
    <col min="20" max="29" width="4.625" style="48" customWidth="1"/>
    <col min="30" max="30" width="5.625" style="48" customWidth="1"/>
    <col min="31" max="31" width="5.875" style="48" customWidth="1"/>
    <col min="32" max="32" width="10.125" style="48" customWidth="1"/>
    <col min="33" max="33" width="1.625" style="48" customWidth="1"/>
    <col min="34" max="34" width="3.5" style="48" customWidth="1"/>
    <col min="35" max="35" width="5.625" style="48" customWidth="1"/>
    <col min="36" max="36" width="30.625" style="48" customWidth="1"/>
    <col min="37" max="37" width="3.5" style="48" customWidth="1"/>
    <col min="38" max="38" width="5.625" style="48" customWidth="1"/>
    <col min="39" max="39" width="30.625" style="48" customWidth="1"/>
    <col min="40" max="16384" width="9" style="48"/>
  </cols>
  <sheetData>
    <row r="1" spans="1:39" s="47" customFormat="1" ht="9" customHeight="1" x14ac:dyDescent="0.15"/>
    <row r="2" spans="1:39" ht="24" customHeight="1" x14ac:dyDescent="0.15">
      <c r="A2" s="318" t="s">
        <v>231</v>
      </c>
      <c r="B2" s="318"/>
      <c r="C2" s="318"/>
      <c r="D2" s="318"/>
      <c r="E2" s="318"/>
      <c r="F2" s="318"/>
      <c r="G2" s="318"/>
      <c r="H2" s="318"/>
      <c r="I2" s="318"/>
      <c r="J2" s="318"/>
      <c r="K2" s="318"/>
      <c r="L2" s="318"/>
      <c r="M2" s="318"/>
      <c r="N2" s="318"/>
      <c r="O2" s="318"/>
      <c r="P2" s="318"/>
      <c r="Q2" s="318"/>
      <c r="R2" s="318"/>
      <c r="S2" s="318"/>
      <c r="T2" s="318"/>
      <c r="U2" s="318"/>
      <c r="V2" s="318"/>
      <c r="W2" s="318"/>
      <c r="X2" s="318"/>
      <c r="Y2" s="318"/>
      <c r="Z2" s="318"/>
      <c r="AA2" s="318"/>
      <c r="AB2" s="318"/>
      <c r="AC2" s="318"/>
      <c r="AD2" s="318"/>
      <c r="AE2" s="318"/>
      <c r="AF2" s="318"/>
    </row>
    <row r="3" spans="1:39" s="49" customFormat="1" ht="10.5" x14ac:dyDescent="0.15"/>
    <row r="4" spans="1:39" s="51" customFormat="1" ht="18" customHeight="1" x14ac:dyDescent="0.15">
      <c r="A4" s="319" t="s">
        <v>0</v>
      </c>
      <c r="B4" s="320"/>
      <c r="C4" s="321"/>
      <c r="D4" s="50"/>
      <c r="E4" s="50"/>
      <c r="F4" s="50"/>
      <c r="G4" s="50"/>
      <c r="H4" s="50"/>
      <c r="I4" s="50"/>
      <c r="J4" s="50"/>
      <c r="K4" s="50"/>
      <c r="L4" s="50"/>
      <c r="M4" s="50"/>
      <c r="N4" s="50"/>
      <c r="O4" s="50"/>
      <c r="P4" s="50"/>
      <c r="Q4" s="50"/>
      <c r="R4" s="50"/>
      <c r="S4" s="50"/>
      <c r="T4" s="50"/>
      <c r="U4" s="50"/>
      <c r="V4" s="50"/>
      <c r="W4" s="50"/>
      <c r="X4" s="50"/>
      <c r="Y4" s="50"/>
      <c r="Z4" s="50"/>
      <c r="AA4" s="50"/>
      <c r="AB4" s="50"/>
      <c r="AC4" s="50"/>
      <c r="AD4" s="50"/>
      <c r="AE4" s="50"/>
    </row>
    <row r="5" spans="1:39" s="52" customFormat="1" ht="9" x14ac:dyDescent="0.15"/>
    <row r="6" spans="1:39" ht="18" customHeight="1" thickBot="1" x14ac:dyDescent="0.2">
      <c r="A6" s="53" t="s">
        <v>232</v>
      </c>
      <c r="P6" s="54"/>
      <c r="Q6" s="54"/>
      <c r="R6" s="54"/>
      <c r="S6" s="54"/>
      <c r="T6" s="54"/>
      <c r="U6" s="54"/>
      <c r="V6" s="54"/>
      <c r="W6" s="54"/>
      <c r="X6" s="54"/>
      <c r="Y6" s="54"/>
      <c r="Z6" s="54"/>
      <c r="AA6" s="54"/>
      <c r="AB6" s="54"/>
      <c r="AC6" s="54"/>
      <c r="AD6" s="54"/>
      <c r="AE6" s="54"/>
    </row>
    <row r="7" spans="1:39" ht="27" customHeight="1" x14ac:dyDescent="0.15">
      <c r="A7" s="322" t="s">
        <v>12</v>
      </c>
      <c r="B7" s="323"/>
      <c r="C7" s="323"/>
      <c r="D7" s="324"/>
      <c r="E7" s="325" t="s">
        <v>192</v>
      </c>
      <c r="F7" s="326"/>
      <c r="G7" s="326"/>
      <c r="H7" s="326"/>
      <c r="I7" s="326"/>
      <c r="J7" s="326"/>
      <c r="K7" s="326"/>
      <c r="L7" s="326"/>
      <c r="M7" s="326"/>
      <c r="N7" s="326"/>
      <c r="O7" s="326"/>
      <c r="P7" s="326"/>
      <c r="Q7" s="326"/>
      <c r="R7" s="327"/>
      <c r="S7" s="322" t="s">
        <v>13</v>
      </c>
      <c r="T7" s="323"/>
      <c r="U7" s="324"/>
      <c r="V7" s="328" t="s">
        <v>194</v>
      </c>
      <c r="W7" s="329"/>
      <c r="X7" s="329"/>
      <c r="Y7" s="329"/>
      <c r="Z7" s="329"/>
      <c r="AA7" s="329"/>
      <c r="AB7" s="329"/>
      <c r="AC7" s="329"/>
      <c r="AD7" s="329"/>
      <c r="AE7" s="329"/>
      <c r="AF7" s="330"/>
    </row>
    <row r="8" spans="1:39" ht="27" customHeight="1" x14ac:dyDescent="0.15">
      <c r="A8" s="315" t="s">
        <v>14</v>
      </c>
      <c r="B8" s="316"/>
      <c r="C8" s="316"/>
      <c r="D8" s="317"/>
      <c r="E8" s="331" t="s">
        <v>193</v>
      </c>
      <c r="F8" s="332"/>
      <c r="G8" s="332"/>
      <c r="H8" s="332"/>
      <c r="I8" s="332"/>
      <c r="J8" s="332"/>
      <c r="K8" s="332"/>
      <c r="L8" s="332"/>
      <c r="M8" s="332"/>
      <c r="N8" s="332"/>
      <c r="O8" s="332"/>
      <c r="P8" s="332"/>
      <c r="Q8" s="332"/>
      <c r="R8" s="333"/>
      <c r="S8" s="315" t="s">
        <v>15</v>
      </c>
      <c r="T8" s="316"/>
      <c r="U8" s="317"/>
      <c r="V8" s="369" t="s">
        <v>195</v>
      </c>
      <c r="W8" s="370"/>
      <c r="X8" s="370"/>
      <c r="Y8" s="370"/>
      <c r="Z8" s="370"/>
      <c r="AA8" s="370"/>
      <c r="AB8" s="370"/>
      <c r="AC8" s="370"/>
      <c r="AD8" s="370"/>
      <c r="AE8" s="370"/>
      <c r="AF8" s="371"/>
    </row>
    <row r="9" spans="1:39" ht="27" customHeight="1" thickBot="1" x14ac:dyDescent="0.2">
      <c r="A9" s="334" t="s">
        <v>37</v>
      </c>
      <c r="B9" s="335"/>
      <c r="C9" s="335"/>
      <c r="D9" s="336"/>
      <c r="E9" s="363" t="s">
        <v>197</v>
      </c>
      <c r="F9" s="361"/>
      <c r="G9" s="361"/>
      <c r="H9" s="361"/>
      <c r="I9" s="361"/>
      <c r="J9" s="364"/>
      <c r="K9" s="360" t="s">
        <v>233</v>
      </c>
      <c r="L9" s="361"/>
      <c r="M9" s="361"/>
      <c r="N9" s="361"/>
      <c r="O9" s="361"/>
      <c r="P9" s="361"/>
      <c r="Q9" s="361"/>
      <c r="R9" s="362"/>
      <c r="S9" s="334" t="s">
        <v>16</v>
      </c>
      <c r="T9" s="335"/>
      <c r="U9" s="336"/>
      <c r="V9" s="366" t="s">
        <v>196</v>
      </c>
      <c r="W9" s="367"/>
      <c r="X9" s="367"/>
      <c r="Y9" s="367"/>
      <c r="Z9" s="367"/>
      <c r="AA9" s="367"/>
      <c r="AB9" s="367"/>
      <c r="AC9" s="367"/>
      <c r="AD9" s="367"/>
      <c r="AE9" s="367"/>
      <c r="AF9" s="368"/>
    </row>
    <row r="10" spans="1:39" ht="14.25" thickBot="1" x14ac:dyDescent="0.2"/>
    <row r="11" spans="1:39" ht="31.5" customHeight="1" thickBot="1" x14ac:dyDescent="0.2">
      <c r="A11" s="343" t="s">
        <v>17</v>
      </c>
      <c r="B11" s="344"/>
      <c r="C11" s="349" t="s">
        <v>36</v>
      </c>
      <c r="D11" s="352" t="s">
        <v>216</v>
      </c>
      <c r="E11" s="323"/>
      <c r="F11" s="323"/>
      <c r="G11" s="323"/>
      <c r="H11" s="323"/>
      <c r="I11" s="323"/>
      <c r="J11" s="323"/>
      <c r="K11" s="323"/>
      <c r="L11" s="323"/>
      <c r="M11" s="323"/>
      <c r="N11" s="323"/>
      <c r="O11" s="323"/>
      <c r="P11" s="323"/>
      <c r="Q11" s="323"/>
      <c r="R11" s="323"/>
      <c r="S11" s="353"/>
      <c r="T11" s="372" t="s">
        <v>28</v>
      </c>
      <c r="U11" s="373"/>
      <c r="V11" s="373"/>
      <c r="W11" s="373"/>
      <c r="X11" s="374"/>
      <c r="Y11" s="372" t="s">
        <v>34</v>
      </c>
      <c r="Z11" s="373"/>
      <c r="AA11" s="373"/>
      <c r="AB11" s="373"/>
      <c r="AC11" s="374"/>
      <c r="AD11" s="375" t="s">
        <v>38</v>
      </c>
      <c r="AE11" s="374"/>
      <c r="AF11" s="381" t="s">
        <v>39</v>
      </c>
      <c r="AH11" s="388" t="s">
        <v>103</v>
      </c>
      <c r="AI11" s="388"/>
      <c r="AJ11" s="388"/>
      <c r="AK11" s="389"/>
    </row>
    <row r="12" spans="1:39" ht="27" customHeight="1" x14ac:dyDescent="0.15">
      <c r="A12" s="345"/>
      <c r="B12" s="346"/>
      <c r="C12" s="350"/>
      <c r="D12" s="354" t="s">
        <v>18</v>
      </c>
      <c r="E12" s="354"/>
      <c r="F12" s="355" t="s">
        <v>22</v>
      </c>
      <c r="G12" s="354"/>
      <c r="H12" s="339" t="s">
        <v>24</v>
      </c>
      <c r="I12" s="340"/>
      <c r="J12" s="339" t="s">
        <v>23</v>
      </c>
      <c r="K12" s="340"/>
      <c r="L12" s="339" t="s">
        <v>1</v>
      </c>
      <c r="M12" s="340"/>
      <c r="N12" s="356" t="s">
        <v>85</v>
      </c>
      <c r="O12" s="357"/>
      <c r="P12" s="358" t="s">
        <v>26</v>
      </c>
      <c r="Q12" s="358"/>
      <c r="R12" s="359"/>
      <c r="S12" s="341" t="s">
        <v>27</v>
      </c>
      <c r="T12" s="89" t="s">
        <v>234</v>
      </c>
      <c r="U12" s="90" t="s">
        <v>164</v>
      </c>
      <c r="V12" s="90" t="s">
        <v>165</v>
      </c>
      <c r="W12" s="90" t="s">
        <v>166</v>
      </c>
      <c r="X12" s="91" t="s">
        <v>167</v>
      </c>
      <c r="Y12" s="89" t="s">
        <v>165</v>
      </c>
      <c r="Z12" s="90" t="s">
        <v>166</v>
      </c>
      <c r="AA12" s="90" t="s">
        <v>167</v>
      </c>
      <c r="AB12" s="90" t="s">
        <v>168</v>
      </c>
      <c r="AC12" s="91" t="s">
        <v>169</v>
      </c>
      <c r="AD12" s="377" t="s">
        <v>40</v>
      </c>
      <c r="AE12" s="379" t="s">
        <v>41</v>
      </c>
      <c r="AF12" s="382"/>
      <c r="AH12" s="384" t="s">
        <v>63</v>
      </c>
      <c r="AI12" s="385"/>
      <c r="AJ12" s="385"/>
      <c r="AK12" s="384" t="s">
        <v>64</v>
      </c>
      <c r="AL12" s="385"/>
      <c r="AM12" s="390"/>
    </row>
    <row r="13" spans="1:39" ht="27" customHeight="1" thickBot="1" x14ac:dyDescent="0.2">
      <c r="A13" s="347"/>
      <c r="B13" s="348"/>
      <c r="C13" s="351"/>
      <c r="D13" s="92" t="s">
        <v>2</v>
      </c>
      <c r="E13" s="93" t="s">
        <v>3</v>
      </c>
      <c r="F13" s="92" t="s">
        <v>2</v>
      </c>
      <c r="G13" s="93" t="s">
        <v>3</v>
      </c>
      <c r="H13" s="92" t="s">
        <v>2</v>
      </c>
      <c r="I13" s="93" t="s">
        <v>3</v>
      </c>
      <c r="J13" s="92" t="s">
        <v>2</v>
      </c>
      <c r="K13" s="93" t="s">
        <v>3</v>
      </c>
      <c r="L13" s="92" t="s">
        <v>2</v>
      </c>
      <c r="M13" s="93" t="s">
        <v>3</v>
      </c>
      <c r="N13" s="92" t="s">
        <v>2</v>
      </c>
      <c r="O13" s="93" t="s">
        <v>3</v>
      </c>
      <c r="P13" s="56" t="s">
        <v>2</v>
      </c>
      <c r="Q13" s="57" t="s">
        <v>3</v>
      </c>
      <c r="R13" s="57" t="s">
        <v>25</v>
      </c>
      <c r="S13" s="342"/>
      <c r="T13" s="94" t="s">
        <v>160</v>
      </c>
      <c r="U13" s="95" t="s">
        <v>29</v>
      </c>
      <c r="V13" s="95" t="s">
        <v>30</v>
      </c>
      <c r="W13" s="95" t="s">
        <v>31</v>
      </c>
      <c r="X13" s="96" t="s">
        <v>32</v>
      </c>
      <c r="Y13" s="94" t="s">
        <v>30</v>
      </c>
      <c r="Z13" s="95" t="s">
        <v>31</v>
      </c>
      <c r="AA13" s="95" t="s">
        <v>32</v>
      </c>
      <c r="AB13" s="95" t="s">
        <v>33</v>
      </c>
      <c r="AC13" s="96" t="s">
        <v>35</v>
      </c>
      <c r="AD13" s="378"/>
      <c r="AE13" s="380"/>
      <c r="AF13" s="383"/>
      <c r="AH13" s="386"/>
      <c r="AI13" s="387"/>
      <c r="AJ13" s="387"/>
      <c r="AK13" s="391"/>
      <c r="AL13" s="392"/>
      <c r="AM13" s="393"/>
    </row>
    <row r="14" spans="1:39" ht="36" customHeight="1" thickTop="1" x14ac:dyDescent="0.15">
      <c r="A14" s="97">
        <v>1</v>
      </c>
      <c r="B14" s="290" t="s">
        <v>219</v>
      </c>
      <c r="C14" s="29">
        <v>1</v>
      </c>
      <c r="D14" s="3">
        <v>4</v>
      </c>
      <c r="E14" s="4">
        <v>4</v>
      </c>
      <c r="F14" s="3"/>
      <c r="G14" s="4"/>
      <c r="H14" s="62"/>
      <c r="I14" s="63"/>
      <c r="J14" s="62"/>
      <c r="K14" s="63"/>
      <c r="L14" s="3"/>
      <c r="M14" s="4"/>
      <c r="N14" s="3"/>
      <c r="O14" s="4"/>
      <c r="P14" s="39">
        <f>SUMIF($D$13:$O$13,P$13,$D14:$O14)</f>
        <v>4</v>
      </c>
      <c r="Q14" s="40">
        <f>SUMIF($D$13:$O$13,Q$13,$D14:$O14)</f>
        <v>4</v>
      </c>
      <c r="R14" s="40">
        <f>P14+Q14</f>
        <v>8</v>
      </c>
      <c r="S14" s="7">
        <v>8</v>
      </c>
      <c r="T14" s="5"/>
      <c r="U14" s="6">
        <v>8</v>
      </c>
      <c r="V14" s="6"/>
      <c r="W14" s="6"/>
      <c r="X14" s="7"/>
      <c r="Y14" s="5"/>
      <c r="Z14" s="6"/>
      <c r="AA14" s="6"/>
      <c r="AB14" s="6">
        <v>8</v>
      </c>
      <c r="AC14" s="7"/>
      <c r="AD14" s="67">
        <v>8</v>
      </c>
      <c r="AE14" s="68"/>
      <c r="AF14" s="154"/>
      <c r="AH14" s="376" t="str">
        <f>IF(SUM(T14:X14)=R14,"合計人数と一致","※ 合計人数と不一致です")</f>
        <v>合計人数と一致</v>
      </c>
      <c r="AI14" s="326"/>
      <c r="AJ14" s="326"/>
      <c r="AK14" s="394" t="str">
        <f>IF(SUM(Y14:AC14)=R14,"合計人数と一致","※ 合計人数と不一致です")</f>
        <v>合計人数と一致</v>
      </c>
      <c r="AL14" s="395"/>
      <c r="AM14" s="396"/>
    </row>
    <row r="15" spans="1:39" ht="36" customHeight="1" x14ac:dyDescent="0.15">
      <c r="A15" s="98">
        <v>2</v>
      </c>
      <c r="B15" s="291" t="s">
        <v>4</v>
      </c>
      <c r="C15" s="30">
        <v>1</v>
      </c>
      <c r="D15" s="8">
        <v>5</v>
      </c>
      <c r="E15" s="9">
        <v>4</v>
      </c>
      <c r="F15" s="8">
        <v>1</v>
      </c>
      <c r="G15" s="9"/>
      <c r="H15" s="13"/>
      <c r="I15" s="64"/>
      <c r="J15" s="13"/>
      <c r="K15" s="64"/>
      <c r="L15" s="8"/>
      <c r="M15" s="9"/>
      <c r="N15" s="8"/>
      <c r="O15" s="9"/>
      <c r="P15" s="41">
        <f t="shared" ref="P15:Q45" si="0">SUMIF($D$13:$O$13,P$13,$D15:$O15)</f>
        <v>6</v>
      </c>
      <c r="Q15" s="42">
        <f t="shared" si="0"/>
        <v>4</v>
      </c>
      <c r="R15" s="42">
        <f t="shared" ref="R15:R45" si="1">P15+Q15</f>
        <v>10</v>
      </c>
      <c r="S15" s="12">
        <v>10</v>
      </c>
      <c r="T15" s="10"/>
      <c r="U15" s="11">
        <v>10</v>
      </c>
      <c r="V15" s="11"/>
      <c r="W15" s="11"/>
      <c r="X15" s="12"/>
      <c r="Y15" s="10"/>
      <c r="Z15" s="11"/>
      <c r="AA15" s="11"/>
      <c r="AB15" s="11">
        <v>10</v>
      </c>
      <c r="AC15" s="12"/>
      <c r="AD15" s="10">
        <v>10</v>
      </c>
      <c r="AE15" s="12"/>
      <c r="AF15" s="155"/>
      <c r="AH15" s="365" t="str">
        <f t="shared" ref="AH15:AH45" si="2">IF(SUM(T15:X15)=R15,"合計人数と一致","※ 合計人数と不一致です")</f>
        <v>合計人数と一致</v>
      </c>
      <c r="AI15" s="332"/>
      <c r="AJ15" s="332"/>
      <c r="AK15" s="397" t="str">
        <f t="shared" ref="AK15:AK46" si="3">IF(SUM(Y15:AC15)=R15,"合計人数と一致","※ 合計人数と不一致です")</f>
        <v>合計人数と一致</v>
      </c>
      <c r="AL15" s="398"/>
      <c r="AM15" s="399"/>
    </row>
    <row r="16" spans="1:39" ht="36" customHeight="1" x14ac:dyDescent="0.15">
      <c r="A16" s="98">
        <v>3</v>
      </c>
      <c r="B16" s="291" t="s">
        <v>5</v>
      </c>
      <c r="C16" s="30">
        <v>1</v>
      </c>
      <c r="D16" s="8">
        <v>5</v>
      </c>
      <c r="E16" s="9">
        <v>4</v>
      </c>
      <c r="F16" s="8"/>
      <c r="G16" s="9"/>
      <c r="H16" s="13"/>
      <c r="I16" s="64"/>
      <c r="J16" s="13"/>
      <c r="K16" s="64"/>
      <c r="L16" s="8"/>
      <c r="M16" s="9"/>
      <c r="N16" s="8"/>
      <c r="O16" s="9"/>
      <c r="P16" s="41">
        <f t="shared" si="0"/>
        <v>5</v>
      </c>
      <c r="Q16" s="42">
        <f t="shared" si="0"/>
        <v>4</v>
      </c>
      <c r="R16" s="42">
        <f t="shared" si="1"/>
        <v>9</v>
      </c>
      <c r="S16" s="12">
        <v>9</v>
      </c>
      <c r="T16" s="10"/>
      <c r="U16" s="11">
        <v>9</v>
      </c>
      <c r="V16" s="11"/>
      <c r="W16" s="11"/>
      <c r="X16" s="12"/>
      <c r="Y16" s="10"/>
      <c r="Z16" s="11"/>
      <c r="AA16" s="11"/>
      <c r="AB16" s="11">
        <v>9</v>
      </c>
      <c r="AC16" s="12"/>
      <c r="AD16" s="10">
        <v>9</v>
      </c>
      <c r="AE16" s="12"/>
      <c r="AF16" s="155"/>
      <c r="AH16" s="365" t="str">
        <f t="shared" si="2"/>
        <v>合計人数と一致</v>
      </c>
      <c r="AI16" s="332"/>
      <c r="AJ16" s="332"/>
      <c r="AK16" s="397" t="str">
        <f t="shared" si="3"/>
        <v>合計人数と一致</v>
      </c>
      <c r="AL16" s="398"/>
      <c r="AM16" s="399"/>
    </row>
    <row r="17" spans="1:39" ht="36" customHeight="1" x14ac:dyDescent="0.15">
      <c r="A17" s="98">
        <v>4</v>
      </c>
      <c r="B17" s="291" t="s">
        <v>6</v>
      </c>
      <c r="C17" s="30">
        <v>1</v>
      </c>
      <c r="D17" s="8">
        <v>15</v>
      </c>
      <c r="E17" s="9"/>
      <c r="F17" s="8">
        <v>1</v>
      </c>
      <c r="G17" s="9"/>
      <c r="H17" s="13"/>
      <c r="I17" s="64"/>
      <c r="J17" s="13"/>
      <c r="K17" s="64"/>
      <c r="L17" s="8"/>
      <c r="M17" s="9"/>
      <c r="N17" s="8"/>
      <c r="O17" s="9">
        <v>1</v>
      </c>
      <c r="P17" s="41">
        <f t="shared" si="0"/>
        <v>16</v>
      </c>
      <c r="Q17" s="42">
        <f t="shared" si="0"/>
        <v>1</v>
      </c>
      <c r="R17" s="42">
        <f t="shared" si="1"/>
        <v>17</v>
      </c>
      <c r="S17" s="12"/>
      <c r="T17" s="10"/>
      <c r="U17" s="11">
        <v>17</v>
      </c>
      <c r="V17" s="11"/>
      <c r="W17" s="11"/>
      <c r="X17" s="12"/>
      <c r="Y17" s="10"/>
      <c r="Z17" s="11"/>
      <c r="AA17" s="11"/>
      <c r="AB17" s="11">
        <v>17</v>
      </c>
      <c r="AC17" s="12"/>
      <c r="AD17" s="10">
        <v>17</v>
      </c>
      <c r="AE17" s="12"/>
      <c r="AF17" s="155"/>
      <c r="AH17" s="365" t="str">
        <f t="shared" si="2"/>
        <v>合計人数と一致</v>
      </c>
      <c r="AI17" s="332"/>
      <c r="AJ17" s="332"/>
      <c r="AK17" s="397" t="str">
        <f t="shared" si="3"/>
        <v>合計人数と一致</v>
      </c>
      <c r="AL17" s="398"/>
      <c r="AM17" s="399"/>
    </row>
    <row r="18" spans="1:39" ht="36" customHeight="1" x14ac:dyDescent="0.15">
      <c r="A18" s="98">
        <v>5</v>
      </c>
      <c r="B18" s="291" t="s">
        <v>7</v>
      </c>
      <c r="C18" s="30">
        <v>2</v>
      </c>
      <c r="D18" s="8">
        <v>5</v>
      </c>
      <c r="E18" s="9">
        <v>4</v>
      </c>
      <c r="F18" s="8">
        <v>1</v>
      </c>
      <c r="G18" s="9"/>
      <c r="H18" s="13"/>
      <c r="I18" s="64"/>
      <c r="J18" s="13"/>
      <c r="K18" s="64"/>
      <c r="L18" s="8"/>
      <c r="M18" s="9"/>
      <c r="N18" s="8"/>
      <c r="O18" s="9"/>
      <c r="P18" s="41">
        <f t="shared" si="0"/>
        <v>6</v>
      </c>
      <c r="Q18" s="42">
        <f t="shared" si="0"/>
        <v>4</v>
      </c>
      <c r="R18" s="42">
        <f t="shared" si="1"/>
        <v>10</v>
      </c>
      <c r="S18" s="12">
        <v>10</v>
      </c>
      <c r="T18" s="10"/>
      <c r="U18" s="11"/>
      <c r="V18" s="11">
        <v>10</v>
      </c>
      <c r="W18" s="11"/>
      <c r="X18" s="12"/>
      <c r="Y18" s="10"/>
      <c r="Z18" s="11"/>
      <c r="AA18" s="11"/>
      <c r="AB18" s="11">
        <v>10</v>
      </c>
      <c r="AC18" s="12"/>
      <c r="AD18" s="10">
        <v>10</v>
      </c>
      <c r="AE18" s="12"/>
      <c r="AF18" s="155"/>
      <c r="AH18" s="365" t="str">
        <f t="shared" si="2"/>
        <v>合計人数と一致</v>
      </c>
      <c r="AI18" s="332"/>
      <c r="AJ18" s="332"/>
      <c r="AK18" s="397" t="str">
        <f t="shared" si="3"/>
        <v>合計人数と一致</v>
      </c>
      <c r="AL18" s="398"/>
      <c r="AM18" s="399"/>
    </row>
    <row r="19" spans="1:39" ht="36" customHeight="1" x14ac:dyDescent="0.15">
      <c r="A19" s="98">
        <v>6</v>
      </c>
      <c r="B19" s="291" t="s">
        <v>8</v>
      </c>
      <c r="C19" s="30">
        <v>1</v>
      </c>
      <c r="D19" s="8">
        <v>2</v>
      </c>
      <c r="E19" s="9">
        <v>2</v>
      </c>
      <c r="F19" s="8"/>
      <c r="G19" s="9"/>
      <c r="H19" s="13"/>
      <c r="I19" s="64"/>
      <c r="J19" s="13"/>
      <c r="K19" s="64"/>
      <c r="L19" s="8"/>
      <c r="M19" s="9"/>
      <c r="N19" s="8"/>
      <c r="O19" s="9"/>
      <c r="P19" s="41">
        <f t="shared" si="0"/>
        <v>2</v>
      </c>
      <c r="Q19" s="42">
        <f t="shared" si="0"/>
        <v>2</v>
      </c>
      <c r="R19" s="42">
        <f t="shared" si="1"/>
        <v>4</v>
      </c>
      <c r="S19" s="12">
        <v>4</v>
      </c>
      <c r="T19" s="10"/>
      <c r="U19" s="11">
        <v>4</v>
      </c>
      <c r="V19" s="11"/>
      <c r="W19" s="11"/>
      <c r="X19" s="12"/>
      <c r="Y19" s="10"/>
      <c r="Z19" s="11"/>
      <c r="AA19" s="11"/>
      <c r="AB19" s="11">
        <v>4</v>
      </c>
      <c r="AC19" s="12"/>
      <c r="AD19" s="10">
        <v>4</v>
      </c>
      <c r="AE19" s="12"/>
      <c r="AF19" s="155"/>
      <c r="AH19" s="365" t="str">
        <f t="shared" si="2"/>
        <v>合計人数と一致</v>
      </c>
      <c r="AI19" s="332"/>
      <c r="AJ19" s="332"/>
      <c r="AK19" s="397" t="str">
        <f t="shared" si="3"/>
        <v>合計人数と一致</v>
      </c>
      <c r="AL19" s="398"/>
      <c r="AM19" s="399"/>
    </row>
    <row r="20" spans="1:39" ht="36" customHeight="1" x14ac:dyDescent="0.15">
      <c r="A20" s="98">
        <v>7</v>
      </c>
      <c r="B20" s="291" t="s">
        <v>9</v>
      </c>
      <c r="C20" s="30">
        <v>1</v>
      </c>
      <c r="D20" s="8">
        <v>3</v>
      </c>
      <c r="E20" s="9"/>
      <c r="F20" s="8">
        <v>1</v>
      </c>
      <c r="G20" s="9"/>
      <c r="H20" s="13"/>
      <c r="I20" s="64"/>
      <c r="J20" s="13"/>
      <c r="K20" s="64"/>
      <c r="L20" s="8"/>
      <c r="M20" s="9"/>
      <c r="N20" s="8"/>
      <c r="O20" s="9"/>
      <c r="P20" s="41">
        <f t="shared" si="0"/>
        <v>4</v>
      </c>
      <c r="Q20" s="42">
        <f t="shared" si="0"/>
        <v>0</v>
      </c>
      <c r="R20" s="42">
        <f t="shared" si="1"/>
        <v>4</v>
      </c>
      <c r="S20" s="12"/>
      <c r="T20" s="10"/>
      <c r="U20" s="11"/>
      <c r="V20" s="11"/>
      <c r="W20" s="11">
        <v>4</v>
      </c>
      <c r="X20" s="12"/>
      <c r="Y20" s="10"/>
      <c r="Z20" s="11"/>
      <c r="AA20" s="11"/>
      <c r="AB20" s="11">
        <v>4</v>
      </c>
      <c r="AC20" s="12"/>
      <c r="AD20" s="10">
        <v>4</v>
      </c>
      <c r="AE20" s="12"/>
      <c r="AF20" s="155"/>
      <c r="AH20" s="365" t="str">
        <f t="shared" si="2"/>
        <v>合計人数と一致</v>
      </c>
      <c r="AI20" s="332"/>
      <c r="AJ20" s="332"/>
      <c r="AK20" s="397" t="str">
        <f t="shared" si="3"/>
        <v>合計人数と一致</v>
      </c>
      <c r="AL20" s="398"/>
      <c r="AM20" s="399"/>
    </row>
    <row r="21" spans="1:39" ht="36" customHeight="1" x14ac:dyDescent="0.15">
      <c r="A21" s="98">
        <v>8</v>
      </c>
      <c r="B21" s="291" t="s">
        <v>10</v>
      </c>
      <c r="C21" s="286"/>
      <c r="D21" s="8">
        <v>4</v>
      </c>
      <c r="E21" s="9">
        <v>2</v>
      </c>
      <c r="F21" s="8"/>
      <c r="G21" s="9"/>
      <c r="H21" s="13"/>
      <c r="I21" s="64"/>
      <c r="J21" s="13"/>
      <c r="K21" s="64"/>
      <c r="L21" s="8"/>
      <c r="M21" s="9"/>
      <c r="N21" s="8"/>
      <c r="O21" s="9"/>
      <c r="P21" s="41">
        <f t="shared" si="0"/>
        <v>4</v>
      </c>
      <c r="Q21" s="42">
        <f t="shared" si="0"/>
        <v>2</v>
      </c>
      <c r="R21" s="42">
        <f t="shared" si="1"/>
        <v>6</v>
      </c>
      <c r="S21" s="12">
        <v>6</v>
      </c>
      <c r="T21" s="10"/>
      <c r="U21" s="11">
        <v>6</v>
      </c>
      <c r="V21" s="11"/>
      <c r="W21" s="11"/>
      <c r="X21" s="12"/>
      <c r="Y21" s="10"/>
      <c r="Z21" s="11"/>
      <c r="AA21" s="11">
        <v>6</v>
      </c>
      <c r="AB21" s="11"/>
      <c r="AC21" s="12"/>
      <c r="AD21" s="10">
        <v>6</v>
      </c>
      <c r="AE21" s="12"/>
      <c r="AF21" s="155"/>
      <c r="AH21" s="365" t="str">
        <f t="shared" si="2"/>
        <v>合計人数と一致</v>
      </c>
      <c r="AI21" s="332"/>
      <c r="AJ21" s="332"/>
      <c r="AK21" s="397" t="str">
        <f t="shared" si="3"/>
        <v>合計人数と一致</v>
      </c>
      <c r="AL21" s="398"/>
      <c r="AM21" s="399"/>
    </row>
    <row r="22" spans="1:39" ht="36" customHeight="1" x14ac:dyDescent="0.15">
      <c r="A22" s="98">
        <v>9</v>
      </c>
      <c r="B22" s="291" t="s">
        <v>183</v>
      </c>
      <c r="C22" s="287">
        <v>1</v>
      </c>
      <c r="D22" s="8">
        <v>5</v>
      </c>
      <c r="E22" s="9">
        <v>3</v>
      </c>
      <c r="F22" s="8"/>
      <c r="G22" s="9"/>
      <c r="H22" s="13"/>
      <c r="I22" s="64"/>
      <c r="J22" s="13"/>
      <c r="K22" s="64"/>
      <c r="L22" s="8"/>
      <c r="M22" s="9"/>
      <c r="N22" s="8"/>
      <c r="O22" s="9"/>
      <c r="P22" s="41">
        <f t="shared" si="0"/>
        <v>5</v>
      </c>
      <c r="Q22" s="42">
        <f t="shared" si="0"/>
        <v>3</v>
      </c>
      <c r="R22" s="42">
        <f t="shared" si="1"/>
        <v>8</v>
      </c>
      <c r="S22" s="12">
        <v>8</v>
      </c>
      <c r="T22" s="10"/>
      <c r="U22" s="11">
        <v>8</v>
      </c>
      <c r="V22" s="11"/>
      <c r="W22" s="11"/>
      <c r="X22" s="12"/>
      <c r="Y22" s="10"/>
      <c r="Z22" s="11"/>
      <c r="AA22" s="11"/>
      <c r="AB22" s="11">
        <v>8</v>
      </c>
      <c r="AC22" s="12"/>
      <c r="AD22" s="10">
        <v>8</v>
      </c>
      <c r="AE22" s="12"/>
      <c r="AF22" s="155"/>
      <c r="AH22" s="365" t="str">
        <f t="shared" si="2"/>
        <v>合計人数と一致</v>
      </c>
      <c r="AI22" s="332"/>
      <c r="AJ22" s="332"/>
      <c r="AK22" s="397" t="str">
        <f t="shared" si="3"/>
        <v>合計人数と一致</v>
      </c>
      <c r="AL22" s="398"/>
      <c r="AM22" s="399"/>
    </row>
    <row r="23" spans="1:39" ht="36" customHeight="1" x14ac:dyDescent="0.15">
      <c r="A23" s="98">
        <v>10</v>
      </c>
      <c r="B23" s="291" t="s">
        <v>184</v>
      </c>
      <c r="C23" s="287">
        <v>1</v>
      </c>
      <c r="D23" s="8">
        <v>8</v>
      </c>
      <c r="E23" s="9"/>
      <c r="F23" s="8"/>
      <c r="G23" s="9"/>
      <c r="H23" s="13"/>
      <c r="I23" s="64"/>
      <c r="J23" s="13"/>
      <c r="K23" s="64"/>
      <c r="L23" s="8"/>
      <c r="M23" s="9"/>
      <c r="N23" s="8"/>
      <c r="O23" s="9"/>
      <c r="P23" s="41">
        <f t="shared" si="0"/>
        <v>8</v>
      </c>
      <c r="Q23" s="42">
        <f t="shared" si="0"/>
        <v>0</v>
      </c>
      <c r="R23" s="42">
        <f t="shared" si="1"/>
        <v>8</v>
      </c>
      <c r="S23" s="12">
        <v>8</v>
      </c>
      <c r="T23" s="10"/>
      <c r="U23" s="11">
        <v>8</v>
      </c>
      <c r="V23" s="11"/>
      <c r="W23" s="11"/>
      <c r="X23" s="12"/>
      <c r="Y23" s="10"/>
      <c r="Z23" s="11"/>
      <c r="AA23" s="11">
        <v>8</v>
      </c>
      <c r="AB23" s="11"/>
      <c r="AC23" s="299"/>
      <c r="AD23" s="301">
        <v>8</v>
      </c>
      <c r="AE23" s="26"/>
      <c r="AF23" s="155"/>
      <c r="AH23" s="365" t="str">
        <f t="shared" si="2"/>
        <v>合計人数と一致</v>
      </c>
      <c r="AI23" s="332"/>
      <c r="AJ23" s="332"/>
      <c r="AK23" s="397" t="str">
        <f t="shared" si="3"/>
        <v>合計人数と一致</v>
      </c>
      <c r="AL23" s="398"/>
      <c r="AM23" s="399"/>
    </row>
    <row r="24" spans="1:39" ht="36" customHeight="1" x14ac:dyDescent="0.15">
      <c r="A24" s="98">
        <v>11</v>
      </c>
      <c r="B24" s="291" t="s">
        <v>220</v>
      </c>
      <c r="C24" s="298"/>
      <c r="D24" s="8">
        <v>4</v>
      </c>
      <c r="E24" s="9">
        <v>4</v>
      </c>
      <c r="F24" s="8"/>
      <c r="G24" s="9"/>
      <c r="H24" s="13"/>
      <c r="I24" s="64"/>
      <c r="J24" s="13"/>
      <c r="K24" s="64"/>
      <c r="L24" s="8"/>
      <c r="M24" s="9"/>
      <c r="N24" s="8"/>
      <c r="O24" s="9"/>
      <c r="P24" s="41">
        <f t="shared" si="0"/>
        <v>4</v>
      </c>
      <c r="Q24" s="42">
        <f t="shared" si="0"/>
        <v>4</v>
      </c>
      <c r="R24" s="42">
        <f t="shared" si="1"/>
        <v>8</v>
      </c>
      <c r="S24" s="12">
        <v>8</v>
      </c>
      <c r="T24" s="10"/>
      <c r="U24" s="11">
        <v>8</v>
      </c>
      <c r="V24" s="11"/>
      <c r="W24" s="11"/>
      <c r="X24" s="12"/>
      <c r="Y24" s="10"/>
      <c r="Z24" s="11"/>
      <c r="AA24" s="11">
        <v>8</v>
      </c>
      <c r="AB24" s="11"/>
      <c r="AC24" s="26"/>
      <c r="AD24" s="300">
        <v>8</v>
      </c>
      <c r="AE24" s="26"/>
      <c r="AF24" s="155"/>
      <c r="AH24" s="365" t="str">
        <f t="shared" si="2"/>
        <v>合計人数と一致</v>
      </c>
      <c r="AI24" s="332"/>
      <c r="AJ24" s="332"/>
      <c r="AK24" s="397" t="str">
        <f t="shared" si="3"/>
        <v>合計人数と一致</v>
      </c>
      <c r="AL24" s="398"/>
      <c r="AM24" s="399"/>
    </row>
    <row r="25" spans="1:39" ht="36" customHeight="1" x14ac:dyDescent="0.15">
      <c r="A25" s="98">
        <v>12</v>
      </c>
      <c r="B25" s="291" t="s">
        <v>173</v>
      </c>
      <c r="C25" s="298"/>
      <c r="D25" s="14">
        <v>3</v>
      </c>
      <c r="E25" s="9">
        <v>3</v>
      </c>
      <c r="F25" s="8"/>
      <c r="G25" s="9"/>
      <c r="H25" s="13"/>
      <c r="I25" s="64"/>
      <c r="J25" s="13"/>
      <c r="K25" s="64"/>
      <c r="L25" s="8"/>
      <c r="M25" s="9"/>
      <c r="N25" s="8"/>
      <c r="O25" s="9"/>
      <c r="P25" s="41">
        <f t="shared" si="0"/>
        <v>3</v>
      </c>
      <c r="Q25" s="42">
        <f t="shared" si="0"/>
        <v>3</v>
      </c>
      <c r="R25" s="42">
        <f t="shared" si="1"/>
        <v>6</v>
      </c>
      <c r="S25" s="12">
        <v>6</v>
      </c>
      <c r="T25" s="10"/>
      <c r="U25" s="11">
        <v>6</v>
      </c>
      <c r="V25" s="11"/>
      <c r="W25" s="11"/>
      <c r="X25" s="12"/>
      <c r="Y25" s="10"/>
      <c r="Z25" s="11"/>
      <c r="AA25" s="11"/>
      <c r="AB25" s="11">
        <v>6</v>
      </c>
      <c r="AC25" s="12"/>
      <c r="AD25" s="5">
        <v>6</v>
      </c>
      <c r="AE25" s="12"/>
      <c r="AF25" s="155"/>
      <c r="AH25" s="365" t="str">
        <f t="shared" si="2"/>
        <v>合計人数と一致</v>
      </c>
      <c r="AI25" s="332"/>
      <c r="AJ25" s="332"/>
      <c r="AK25" s="397" t="str">
        <f t="shared" si="3"/>
        <v>合計人数と一致</v>
      </c>
      <c r="AL25" s="398"/>
      <c r="AM25" s="399"/>
    </row>
    <row r="26" spans="1:39" ht="36" customHeight="1" x14ac:dyDescent="0.15">
      <c r="A26" s="98">
        <v>13</v>
      </c>
      <c r="B26" s="292" t="s">
        <v>221</v>
      </c>
      <c r="C26" s="268">
        <v>1</v>
      </c>
      <c r="D26" s="295">
        <v>25</v>
      </c>
      <c r="E26" s="23"/>
      <c r="F26" s="8">
        <v>1</v>
      </c>
      <c r="G26" s="9"/>
      <c r="H26" s="13"/>
      <c r="I26" s="64"/>
      <c r="J26" s="13"/>
      <c r="K26" s="64"/>
      <c r="L26" s="8"/>
      <c r="M26" s="9"/>
      <c r="N26" s="8"/>
      <c r="O26" s="9"/>
      <c r="P26" s="41">
        <f t="shared" si="0"/>
        <v>26</v>
      </c>
      <c r="Q26" s="42">
        <f t="shared" si="0"/>
        <v>0</v>
      </c>
      <c r="R26" s="42">
        <f t="shared" si="1"/>
        <v>26</v>
      </c>
      <c r="S26" s="12"/>
      <c r="T26" s="10"/>
      <c r="U26" s="11">
        <v>26</v>
      </c>
      <c r="V26" s="11"/>
      <c r="W26" s="11"/>
      <c r="X26" s="12"/>
      <c r="Y26" s="10"/>
      <c r="Z26" s="11"/>
      <c r="AA26" s="11"/>
      <c r="AB26" s="11">
        <v>26</v>
      </c>
      <c r="AC26" s="12"/>
      <c r="AD26" s="10">
        <v>26</v>
      </c>
      <c r="AE26" s="12"/>
      <c r="AF26" s="155"/>
      <c r="AH26" s="365" t="str">
        <f t="shared" si="2"/>
        <v>合計人数と一致</v>
      </c>
      <c r="AI26" s="332"/>
      <c r="AJ26" s="332"/>
      <c r="AK26" s="397" t="str">
        <f t="shared" si="3"/>
        <v>合計人数と一致</v>
      </c>
      <c r="AL26" s="398"/>
      <c r="AM26" s="399"/>
    </row>
    <row r="27" spans="1:39" ht="36" customHeight="1" x14ac:dyDescent="0.15">
      <c r="A27" s="98">
        <v>14</v>
      </c>
      <c r="B27" s="291" t="s">
        <v>11</v>
      </c>
      <c r="C27" s="29">
        <v>1</v>
      </c>
      <c r="D27" s="22">
        <v>20</v>
      </c>
      <c r="E27" s="9"/>
      <c r="F27" s="8"/>
      <c r="G27" s="9"/>
      <c r="H27" s="13"/>
      <c r="I27" s="64"/>
      <c r="J27" s="13"/>
      <c r="K27" s="64"/>
      <c r="L27" s="8"/>
      <c r="M27" s="9"/>
      <c r="N27" s="8"/>
      <c r="O27" s="9"/>
      <c r="P27" s="41">
        <f t="shared" si="0"/>
        <v>20</v>
      </c>
      <c r="Q27" s="42">
        <f t="shared" si="0"/>
        <v>0</v>
      </c>
      <c r="R27" s="42">
        <f t="shared" si="1"/>
        <v>20</v>
      </c>
      <c r="S27" s="12"/>
      <c r="T27" s="10"/>
      <c r="U27" s="11">
        <v>20</v>
      </c>
      <c r="V27" s="11"/>
      <c r="W27" s="11"/>
      <c r="X27" s="12"/>
      <c r="Y27" s="10"/>
      <c r="Z27" s="11"/>
      <c r="AA27" s="11"/>
      <c r="AB27" s="11">
        <v>20</v>
      </c>
      <c r="AC27" s="12"/>
      <c r="AD27" s="10">
        <v>20</v>
      </c>
      <c r="AE27" s="12"/>
      <c r="AF27" s="155"/>
      <c r="AH27" s="365" t="str">
        <f t="shared" si="2"/>
        <v>合計人数と一致</v>
      </c>
      <c r="AI27" s="332"/>
      <c r="AJ27" s="332"/>
      <c r="AK27" s="397" t="str">
        <f t="shared" si="3"/>
        <v>合計人数と一致</v>
      </c>
      <c r="AL27" s="398"/>
      <c r="AM27" s="399"/>
    </row>
    <row r="28" spans="1:39" ht="36" customHeight="1" x14ac:dyDescent="0.15">
      <c r="A28" s="98">
        <v>15</v>
      </c>
      <c r="B28" s="291" t="s">
        <v>174</v>
      </c>
      <c r="C28" s="30">
        <v>1</v>
      </c>
      <c r="D28" s="8">
        <v>4</v>
      </c>
      <c r="E28" s="9">
        <v>5</v>
      </c>
      <c r="F28" s="8"/>
      <c r="G28" s="9"/>
      <c r="H28" s="13"/>
      <c r="I28" s="64"/>
      <c r="J28" s="13"/>
      <c r="K28" s="64"/>
      <c r="L28" s="8"/>
      <c r="M28" s="9"/>
      <c r="N28" s="8">
        <v>1</v>
      </c>
      <c r="O28" s="9"/>
      <c r="P28" s="41">
        <f t="shared" si="0"/>
        <v>5</v>
      </c>
      <c r="Q28" s="42">
        <f t="shared" si="0"/>
        <v>5</v>
      </c>
      <c r="R28" s="42">
        <f t="shared" si="1"/>
        <v>10</v>
      </c>
      <c r="S28" s="12">
        <v>10</v>
      </c>
      <c r="T28" s="10"/>
      <c r="U28" s="11">
        <v>10</v>
      </c>
      <c r="V28" s="11"/>
      <c r="W28" s="11"/>
      <c r="X28" s="12"/>
      <c r="Y28" s="10"/>
      <c r="Z28" s="11"/>
      <c r="AA28" s="11"/>
      <c r="AB28" s="11">
        <v>10</v>
      </c>
      <c r="AC28" s="12"/>
      <c r="AD28" s="10">
        <v>10</v>
      </c>
      <c r="AE28" s="12"/>
      <c r="AF28" s="155"/>
      <c r="AH28" s="365" t="str">
        <f t="shared" si="2"/>
        <v>合計人数と一致</v>
      </c>
      <c r="AI28" s="332"/>
      <c r="AJ28" s="332"/>
      <c r="AK28" s="397" t="str">
        <f t="shared" si="3"/>
        <v>合計人数と一致</v>
      </c>
      <c r="AL28" s="398"/>
      <c r="AM28" s="399"/>
    </row>
    <row r="29" spans="1:39" ht="36" customHeight="1" x14ac:dyDescent="0.15">
      <c r="A29" s="98">
        <v>16</v>
      </c>
      <c r="B29" s="291" t="s">
        <v>175</v>
      </c>
      <c r="C29" s="30">
        <v>1</v>
      </c>
      <c r="D29" s="8">
        <v>3</v>
      </c>
      <c r="E29" s="9">
        <v>2</v>
      </c>
      <c r="F29" s="8"/>
      <c r="G29" s="9"/>
      <c r="H29" s="13"/>
      <c r="I29" s="64"/>
      <c r="J29" s="13"/>
      <c r="K29" s="64"/>
      <c r="L29" s="8"/>
      <c r="M29" s="9"/>
      <c r="N29" s="8"/>
      <c r="O29" s="9"/>
      <c r="P29" s="41">
        <f t="shared" si="0"/>
        <v>3</v>
      </c>
      <c r="Q29" s="42">
        <f t="shared" si="0"/>
        <v>2</v>
      </c>
      <c r="R29" s="42">
        <f t="shared" si="1"/>
        <v>5</v>
      </c>
      <c r="S29" s="12">
        <v>5</v>
      </c>
      <c r="T29" s="10"/>
      <c r="U29" s="11">
        <v>5</v>
      </c>
      <c r="V29" s="11"/>
      <c r="W29" s="11"/>
      <c r="X29" s="12"/>
      <c r="Y29" s="10"/>
      <c r="Z29" s="11"/>
      <c r="AA29" s="11">
        <v>5</v>
      </c>
      <c r="AB29" s="11"/>
      <c r="AC29" s="12"/>
      <c r="AD29" s="10">
        <v>5</v>
      </c>
      <c r="AE29" s="12"/>
      <c r="AF29" s="155"/>
      <c r="AH29" s="365" t="str">
        <f t="shared" si="2"/>
        <v>合計人数と一致</v>
      </c>
      <c r="AI29" s="332"/>
      <c r="AJ29" s="332"/>
      <c r="AK29" s="397" t="str">
        <f t="shared" si="3"/>
        <v>合計人数と一致</v>
      </c>
      <c r="AL29" s="398"/>
      <c r="AM29" s="399"/>
    </row>
    <row r="30" spans="1:39" ht="36" customHeight="1" x14ac:dyDescent="0.15">
      <c r="A30" s="98">
        <v>17</v>
      </c>
      <c r="B30" s="291" t="s">
        <v>140</v>
      </c>
      <c r="C30" s="30">
        <v>1</v>
      </c>
      <c r="D30" s="8">
        <v>4</v>
      </c>
      <c r="E30" s="9">
        <v>4</v>
      </c>
      <c r="F30" s="8"/>
      <c r="G30" s="9"/>
      <c r="H30" s="13"/>
      <c r="I30" s="64"/>
      <c r="J30" s="13"/>
      <c r="K30" s="64"/>
      <c r="L30" s="8"/>
      <c r="M30" s="9"/>
      <c r="N30" s="8"/>
      <c r="O30" s="9"/>
      <c r="P30" s="41">
        <f t="shared" si="0"/>
        <v>4</v>
      </c>
      <c r="Q30" s="42">
        <f t="shared" si="0"/>
        <v>4</v>
      </c>
      <c r="R30" s="42">
        <f t="shared" si="1"/>
        <v>8</v>
      </c>
      <c r="S30" s="12">
        <v>8</v>
      </c>
      <c r="T30" s="10"/>
      <c r="U30" s="11">
        <v>8</v>
      </c>
      <c r="V30" s="11"/>
      <c r="W30" s="11"/>
      <c r="X30" s="12"/>
      <c r="Y30" s="10"/>
      <c r="Z30" s="11"/>
      <c r="AA30" s="11">
        <v>8</v>
      </c>
      <c r="AB30" s="11"/>
      <c r="AC30" s="12"/>
      <c r="AD30" s="10">
        <v>8</v>
      </c>
      <c r="AE30" s="12"/>
      <c r="AF30" s="155"/>
      <c r="AH30" s="365" t="str">
        <f t="shared" si="2"/>
        <v>合計人数と一致</v>
      </c>
      <c r="AI30" s="332"/>
      <c r="AJ30" s="332"/>
      <c r="AK30" s="397" t="str">
        <f t="shared" si="3"/>
        <v>合計人数と一致</v>
      </c>
      <c r="AL30" s="398"/>
      <c r="AM30" s="399"/>
    </row>
    <row r="31" spans="1:39" ht="36" customHeight="1" x14ac:dyDescent="0.15">
      <c r="A31" s="98">
        <v>18</v>
      </c>
      <c r="B31" s="291" t="s">
        <v>222</v>
      </c>
      <c r="C31" s="30">
        <v>1</v>
      </c>
      <c r="D31" s="8">
        <v>5</v>
      </c>
      <c r="E31" s="9">
        <v>4</v>
      </c>
      <c r="F31" s="8"/>
      <c r="G31" s="9">
        <v>1</v>
      </c>
      <c r="H31" s="13"/>
      <c r="I31" s="64"/>
      <c r="J31" s="13"/>
      <c r="K31" s="64"/>
      <c r="L31" s="8"/>
      <c r="M31" s="9"/>
      <c r="N31" s="8"/>
      <c r="O31" s="9"/>
      <c r="P31" s="41">
        <f t="shared" si="0"/>
        <v>5</v>
      </c>
      <c r="Q31" s="42">
        <f t="shared" si="0"/>
        <v>5</v>
      </c>
      <c r="R31" s="42">
        <f t="shared" si="1"/>
        <v>10</v>
      </c>
      <c r="S31" s="12">
        <v>10</v>
      </c>
      <c r="T31" s="10"/>
      <c r="U31" s="11">
        <v>10</v>
      </c>
      <c r="V31" s="11"/>
      <c r="W31" s="11"/>
      <c r="X31" s="12"/>
      <c r="Y31" s="10"/>
      <c r="Z31" s="11"/>
      <c r="AA31" s="11">
        <v>10</v>
      </c>
      <c r="AB31" s="11"/>
      <c r="AC31" s="12"/>
      <c r="AD31" s="10">
        <v>10</v>
      </c>
      <c r="AE31" s="12"/>
      <c r="AF31" s="155"/>
      <c r="AH31" s="365" t="str">
        <f t="shared" si="2"/>
        <v>合計人数と一致</v>
      </c>
      <c r="AI31" s="332"/>
      <c r="AJ31" s="332"/>
      <c r="AK31" s="397" t="str">
        <f t="shared" si="3"/>
        <v>合計人数と一致</v>
      </c>
      <c r="AL31" s="398"/>
      <c r="AM31" s="399"/>
    </row>
    <row r="32" spans="1:39" ht="36" customHeight="1" x14ac:dyDescent="0.15">
      <c r="A32" s="98">
        <v>19</v>
      </c>
      <c r="B32" s="291" t="s">
        <v>223</v>
      </c>
      <c r="C32" s="296"/>
      <c r="D32" s="8">
        <v>1</v>
      </c>
      <c r="E32" s="9">
        <v>1</v>
      </c>
      <c r="F32" s="8"/>
      <c r="G32" s="9"/>
      <c r="H32" s="13"/>
      <c r="I32" s="64"/>
      <c r="J32" s="13"/>
      <c r="K32" s="64"/>
      <c r="L32" s="8"/>
      <c r="M32" s="9"/>
      <c r="N32" s="8"/>
      <c r="O32" s="9"/>
      <c r="P32" s="41">
        <f t="shared" si="0"/>
        <v>1</v>
      </c>
      <c r="Q32" s="42">
        <f t="shared" si="0"/>
        <v>1</v>
      </c>
      <c r="R32" s="42">
        <f t="shared" si="1"/>
        <v>2</v>
      </c>
      <c r="S32" s="12">
        <v>2</v>
      </c>
      <c r="T32" s="10"/>
      <c r="U32" s="11">
        <v>2</v>
      </c>
      <c r="V32" s="11"/>
      <c r="W32" s="11"/>
      <c r="X32" s="12"/>
      <c r="Y32" s="10"/>
      <c r="Z32" s="11"/>
      <c r="AA32" s="11">
        <v>2</v>
      </c>
      <c r="AB32" s="11"/>
      <c r="AC32" s="12"/>
      <c r="AD32" s="10">
        <v>2</v>
      </c>
      <c r="AE32" s="12"/>
      <c r="AF32" s="155"/>
      <c r="AH32" s="365" t="str">
        <f t="shared" si="2"/>
        <v>合計人数と一致</v>
      </c>
      <c r="AI32" s="332"/>
      <c r="AJ32" s="332"/>
      <c r="AK32" s="397" t="str">
        <f t="shared" si="3"/>
        <v>合計人数と一致</v>
      </c>
      <c r="AL32" s="398"/>
      <c r="AM32" s="399"/>
    </row>
    <row r="33" spans="1:40" ht="36" customHeight="1" x14ac:dyDescent="0.15">
      <c r="A33" s="98">
        <v>20</v>
      </c>
      <c r="B33" s="291" t="s">
        <v>224</v>
      </c>
      <c r="C33" s="30">
        <v>1</v>
      </c>
      <c r="D33" s="8">
        <v>2</v>
      </c>
      <c r="E33" s="9">
        <v>2</v>
      </c>
      <c r="F33" s="8">
        <v>1</v>
      </c>
      <c r="G33" s="9"/>
      <c r="H33" s="13"/>
      <c r="I33" s="64"/>
      <c r="J33" s="13"/>
      <c r="K33" s="64"/>
      <c r="L33" s="8"/>
      <c r="M33" s="9"/>
      <c r="N33" s="8"/>
      <c r="O33" s="9"/>
      <c r="P33" s="41">
        <f t="shared" si="0"/>
        <v>3</v>
      </c>
      <c r="Q33" s="42">
        <f t="shared" si="0"/>
        <v>2</v>
      </c>
      <c r="R33" s="42">
        <f t="shared" si="1"/>
        <v>5</v>
      </c>
      <c r="S33" s="12">
        <v>5</v>
      </c>
      <c r="T33" s="10"/>
      <c r="U33" s="11">
        <v>5</v>
      </c>
      <c r="V33" s="11"/>
      <c r="W33" s="11"/>
      <c r="X33" s="12"/>
      <c r="Y33" s="10"/>
      <c r="Z33" s="11"/>
      <c r="AA33" s="11">
        <v>5</v>
      </c>
      <c r="AB33" s="11"/>
      <c r="AC33" s="12"/>
      <c r="AD33" s="10">
        <v>5</v>
      </c>
      <c r="AE33" s="12"/>
      <c r="AF33" s="155"/>
      <c r="AH33" s="365" t="str">
        <f t="shared" si="2"/>
        <v>合計人数と一致</v>
      </c>
      <c r="AI33" s="332"/>
      <c r="AJ33" s="332"/>
      <c r="AK33" s="397" t="str">
        <f t="shared" si="3"/>
        <v>合計人数と一致</v>
      </c>
      <c r="AL33" s="398"/>
      <c r="AM33" s="399"/>
    </row>
    <row r="34" spans="1:40" ht="36" customHeight="1" x14ac:dyDescent="0.15">
      <c r="A34" s="98">
        <v>21</v>
      </c>
      <c r="B34" s="291" t="s">
        <v>225</v>
      </c>
      <c r="C34" s="30">
        <v>1</v>
      </c>
      <c r="D34" s="8">
        <v>5</v>
      </c>
      <c r="E34" s="9">
        <v>4</v>
      </c>
      <c r="F34" s="8"/>
      <c r="G34" s="9"/>
      <c r="H34" s="13"/>
      <c r="I34" s="64"/>
      <c r="J34" s="13"/>
      <c r="K34" s="64"/>
      <c r="L34" s="8"/>
      <c r="M34" s="9"/>
      <c r="N34" s="8"/>
      <c r="O34" s="9"/>
      <c r="P34" s="41">
        <f t="shared" si="0"/>
        <v>5</v>
      </c>
      <c r="Q34" s="42">
        <f t="shared" si="0"/>
        <v>4</v>
      </c>
      <c r="R34" s="42">
        <f t="shared" si="1"/>
        <v>9</v>
      </c>
      <c r="S34" s="12">
        <v>9</v>
      </c>
      <c r="T34" s="10"/>
      <c r="U34" s="11"/>
      <c r="V34" s="11">
        <v>9</v>
      </c>
      <c r="W34" s="11"/>
      <c r="X34" s="12"/>
      <c r="Y34" s="10"/>
      <c r="Z34" s="11"/>
      <c r="AA34" s="11"/>
      <c r="AB34" s="11">
        <v>9</v>
      </c>
      <c r="AC34" s="12"/>
      <c r="AD34" s="10">
        <v>9</v>
      </c>
      <c r="AE34" s="12"/>
      <c r="AF34" s="155"/>
      <c r="AH34" s="365" t="str">
        <f t="shared" si="2"/>
        <v>合計人数と一致</v>
      </c>
      <c r="AI34" s="332"/>
      <c r="AJ34" s="332"/>
      <c r="AK34" s="397" t="str">
        <f t="shared" si="3"/>
        <v>合計人数と一致</v>
      </c>
      <c r="AL34" s="398"/>
      <c r="AM34" s="399"/>
    </row>
    <row r="35" spans="1:40" ht="36" customHeight="1" x14ac:dyDescent="0.15">
      <c r="A35" s="98">
        <v>22</v>
      </c>
      <c r="B35" s="291" t="s">
        <v>226</v>
      </c>
      <c r="C35" s="294">
        <v>1</v>
      </c>
      <c r="D35" s="22">
        <v>3</v>
      </c>
      <c r="E35" s="9">
        <v>2</v>
      </c>
      <c r="F35" s="8"/>
      <c r="G35" s="9"/>
      <c r="H35" s="13"/>
      <c r="I35" s="64"/>
      <c r="J35" s="13"/>
      <c r="K35" s="64"/>
      <c r="L35" s="8"/>
      <c r="M35" s="9"/>
      <c r="N35" s="8"/>
      <c r="O35" s="9"/>
      <c r="P35" s="41">
        <f t="shared" si="0"/>
        <v>3</v>
      </c>
      <c r="Q35" s="42">
        <f t="shared" si="0"/>
        <v>2</v>
      </c>
      <c r="R35" s="42">
        <f t="shared" si="1"/>
        <v>5</v>
      </c>
      <c r="S35" s="12"/>
      <c r="T35" s="10"/>
      <c r="U35" s="11">
        <v>5</v>
      </c>
      <c r="V35" s="11"/>
      <c r="W35" s="11"/>
      <c r="X35" s="12"/>
      <c r="Y35" s="10"/>
      <c r="Z35" s="11"/>
      <c r="AA35" s="11">
        <v>5</v>
      </c>
      <c r="AB35" s="11"/>
      <c r="AC35" s="12"/>
      <c r="AD35" s="10">
        <v>5</v>
      </c>
      <c r="AE35" s="12"/>
      <c r="AF35" s="155"/>
      <c r="AH35" s="365" t="str">
        <f t="shared" si="2"/>
        <v>合計人数と一致</v>
      </c>
      <c r="AI35" s="332"/>
      <c r="AJ35" s="332"/>
      <c r="AK35" s="397" t="str">
        <f t="shared" si="3"/>
        <v>合計人数と一致</v>
      </c>
      <c r="AL35" s="398"/>
      <c r="AM35" s="399"/>
    </row>
    <row r="36" spans="1:40" ht="36" customHeight="1" x14ac:dyDescent="0.15">
      <c r="A36" s="98">
        <v>23</v>
      </c>
      <c r="B36" s="291" t="s">
        <v>176</v>
      </c>
      <c r="C36" s="268">
        <v>1</v>
      </c>
      <c r="D36" s="8">
        <v>3</v>
      </c>
      <c r="E36" s="9">
        <v>1</v>
      </c>
      <c r="F36" s="8"/>
      <c r="G36" s="9"/>
      <c r="H36" s="13"/>
      <c r="I36" s="64"/>
      <c r="J36" s="13"/>
      <c r="K36" s="64"/>
      <c r="L36" s="8"/>
      <c r="M36" s="9"/>
      <c r="N36" s="8"/>
      <c r="O36" s="9"/>
      <c r="P36" s="41">
        <f t="shared" si="0"/>
        <v>3</v>
      </c>
      <c r="Q36" s="42">
        <f t="shared" si="0"/>
        <v>1</v>
      </c>
      <c r="R36" s="42">
        <f t="shared" si="1"/>
        <v>4</v>
      </c>
      <c r="S36" s="12">
        <v>4</v>
      </c>
      <c r="T36" s="10"/>
      <c r="U36" s="11">
        <v>4</v>
      </c>
      <c r="V36" s="11"/>
      <c r="W36" s="11"/>
      <c r="X36" s="12"/>
      <c r="Y36" s="10"/>
      <c r="Z36" s="11"/>
      <c r="AA36" s="11"/>
      <c r="AB36" s="11">
        <v>4</v>
      </c>
      <c r="AC36" s="12"/>
      <c r="AD36" s="10">
        <v>4</v>
      </c>
      <c r="AE36" s="12"/>
      <c r="AF36" s="155"/>
      <c r="AH36" s="365" t="str">
        <f t="shared" si="2"/>
        <v>合計人数と一致</v>
      </c>
      <c r="AI36" s="332"/>
      <c r="AJ36" s="332"/>
      <c r="AK36" s="397" t="str">
        <f t="shared" si="3"/>
        <v>合計人数と一致</v>
      </c>
      <c r="AL36" s="398"/>
      <c r="AM36" s="399"/>
    </row>
    <row r="37" spans="1:40" ht="36" customHeight="1" x14ac:dyDescent="0.15">
      <c r="A37" s="98">
        <v>24</v>
      </c>
      <c r="B37" s="291" t="s">
        <v>227</v>
      </c>
      <c r="C37" s="287">
        <v>1</v>
      </c>
      <c r="D37" s="8">
        <v>3</v>
      </c>
      <c r="E37" s="9">
        <v>3</v>
      </c>
      <c r="F37" s="8"/>
      <c r="G37" s="9"/>
      <c r="H37" s="13"/>
      <c r="I37" s="64"/>
      <c r="J37" s="13"/>
      <c r="K37" s="64"/>
      <c r="L37" s="8"/>
      <c r="M37" s="9"/>
      <c r="N37" s="8"/>
      <c r="O37" s="9"/>
      <c r="P37" s="41">
        <f t="shared" si="0"/>
        <v>3</v>
      </c>
      <c r="Q37" s="42">
        <f t="shared" si="0"/>
        <v>3</v>
      </c>
      <c r="R37" s="42">
        <f t="shared" si="1"/>
        <v>6</v>
      </c>
      <c r="S37" s="12">
        <v>6</v>
      </c>
      <c r="T37" s="10"/>
      <c r="U37" s="11">
        <v>6</v>
      </c>
      <c r="V37" s="11"/>
      <c r="W37" s="11"/>
      <c r="X37" s="12"/>
      <c r="Y37" s="10"/>
      <c r="Z37" s="11"/>
      <c r="AA37" s="11"/>
      <c r="AB37" s="11">
        <v>6</v>
      </c>
      <c r="AC37" s="12"/>
      <c r="AD37" s="10">
        <v>3</v>
      </c>
      <c r="AE37" s="12"/>
      <c r="AF37" s="155"/>
      <c r="AH37" s="365" t="str">
        <f t="shared" si="2"/>
        <v>合計人数と一致</v>
      </c>
      <c r="AI37" s="332"/>
      <c r="AJ37" s="332"/>
      <c r="AK37" s="397" t="str">
        <f t="shared" si="3"/>
        <v>合計人数と一致</v>
      </c>
      <c r="AL37" s="398"/>
      <c r="AM37" s="399"/>
    </row>
    <row r="38" spans="1:40" ht="36" customHeight="1" x14ac:dyDescent="0.15">
      <c r="A38" s="98">
        <v>25</v>
      </c>
      <c r="B38" s="291" t="s">
        <v>228</v>
      </c>
      <c r="C38" s="288">
        <v>1</v>
      </c>
      <c r="D38" s="8">
        <v>2</v>
      </c>
      <c r="E38" s="9">
        <v>1</v>
      </c>
      <c r="F38" s="8"/>
      <c r="G38" s="9"/>
      <c r="H38" s="13"/>
      <c r="I38" s="64"/>
      <c r="J38" s="13"/>
      <c r="K38" s="64"/>
      <c r="L38" s="8"/>
      <c r="M38" s="9"/>
      <c r="N38" s="8"/>
      <c r="O38" s="9"/>
      <c r="P38" s="41">
        <f t="shared" si="0"/>
        <v>2</v>
      </c>
      <c r="Q38" s="42">
        <f t="shared" si="0"/>
        <v>1</v>
      </c>
      <c r="R38" s="42">
        <f t="shared" si="1"/>
        <v>3</v>
      </c>
      <c r="S38" s="12">
        <v>3</v>
      </c>
      <c r="T38" s="10"/>
      <c r="U38" s="11">
        <v>3</v>
      </c>
      <c r="V38" s="11"/>
      <c r="W38" s="11"/>
      <c r="X38" s="12"/>
      <c r="Y38" s="10"/>
      <c r="Z38" s="11"/>
      <c r="AA38" s="11">
        <v>3</v>
      </c>
      <c r="AB38" s="11"/>
      <c r="AC38" s="12"/>
      <c r="AD38" s="10">
        <v>3</v>
      </c>
      <c r="AE38" s="12"/>
      <c r="AF38" s="155"/>
      <c r="AH38" s="365" t="str">
        <f>IF(SUM(T38:X38)=R38,"合計人数と一致","※ 合計人数と不一致です")</f>
        <v>合計人数と一致</v>
      </c>
      <c r="AI38" s="332"/>
      <c r="AJ38" s="332"/>
      <c r="AK38" s="397" t="str">
        <f t="shared" si="3"/>
        <v>合計人数と一致</v>
      </c>
      <c r="AL38" s="398"/>
      <c r="AM38" s="399"/>
    </row>
    <row r="39" spans="1:40" ht="36" customHeight="1" x14ac:dyDescent="0.15">
      <c r="A39" s="98">
        <v>26</v>
      </c>
      <c r="B39" s="291" t="s">
        <v>229</v>
      </c>
      <c r="C39" s="268">
        <v>1</v>
      </c>
      <c r="D39" s="14">
        <v>5</v>
      </c>
      <c r="E39" s="9">
        <v>4</v>
      </c>
      <c r="F39" s="14"/>
      <c r="G39" s="9"/>
      <c r="H39" s="13"/>
      <c r="I39" s="64"/>
      <c r="J39" s="13"/>
      <c r="K39" s="64"/>
      <c r="L39" s="8"/>
      <c r="M39" s="9"/>
      <c r="N39" s="8"/>
      <c r="O39" s="9"/>
      <c r="P39" s="41">
        <f t="shared" si="0"/>
        <v>5</v>
      </c>
      <c r="Q39" s="42">
        <f t="shared" si="0"/>
        <v>4</v>
      </c>
      <c r="R39" s="42">
        <f t="shared" si="1"/>
        <v>9</v>
      </c>
      <c r="S39" s="12">
        <v>9</v>
      </c>
      <c r="T39" s="10"/>
      <c r="U39" s="11">
        <v>9</v>
      </c>
      <c r="V39" s="11"/>
      <c r="W39" s="11"/>
      <c r="X39" s="12"/>
      <c r="Y39" s="10"/>
      <c r="Z39" s="11"/>
      <c r="AA39" s="11"/>
      <c r="AB39" s="11">
        <v>9</v>
      </c>
      <c r="AC39" s="12"/>
      <c r="AD39" s="10">
        <v>2</v>
      </c>
      <c r="AE39" s="12"/>
      <c r="AF39" s="155"/>
      <c r="AH39" s="365" t="str">
        <f t="shared" si="2"/>
        <v>合計人数と一致</v>
      </c>
      <c r="AI39" s="332"/>
      <c r="AJ39" s="332"/>
      <c r="AK39" s="397" t="str">
        <f t="shared" si="3"/>
        <v>合計人数と一致</v>
      </c>
      <c r="AL39" s="398"/>
      <c r="AM39" s="399"/>
    </row>
    <row r="40" spans="1:40" ht="36" customHeight="1" x14ac:dyDescent="0.15">
      <c r="A40" s="98">
        <v>27</v>
      </c>
      <c r="B40" s="297" t="s">
        <v>149</v>
      </c>
      <c r="C40" s="268">
        <v>1</v>
      </c>
      <c r="D40" s="27">
        <v>2</v>
      </c>
      <c r="E40" s="23">
        <v>1</v>
      </c>
      <c r="F40" s="27"/>
      <c r="G40" s="23"/>
      <c r="H40" s="65"/>
      <c r="I40" s="66"/>
      <c r="J40" s="65"/>
      <c r="K40" s="66"/>
      <c r="L40" s="22"/>
      <c r="M40" s="23"/>
      <c r="N40" s="22"/>
      <c r="O40" s="23"/>
      <c r="P40" s="43">
        <f t="shared" si="0"/>
        <v>2</v>
      </c>
      <c r="Q40" s="44">
        <f t="shared" si="0"/>
        <v>1</v>
      </c>
      <c r="R40" s="44">
        <f t="shared" si="1"/>
        <v>3</v>
      </c>
      <c r="S40" s="26">
        <v>3</v>
      </c>
      <c r="T40" s="24"/>
      <c r="U40" s="25">
        <v>3</v>
      </c>
      <c r="V40" s="25"/>
      <c r="W40" s="25"/>
      <c r="X40" s="26"/>
      <c r="Y40" s="24"/>
      <c r="Z40" s="25"/>
      <c r="AA40" s="25"/>
      <c r="AB40" s="25">
        <v>3</v>
      </c>
      <c r="AC40" s="26"/>
      <c r="AD40" s="24">
        <v>3</v>
      </c>
      <c r="AE40" s="26"/>
      <c r="AF40" s="156"/>
      <c r="AH40" s="365" t="str">
        <f t="shared" si="2"/>
        <v>合計人数と一致</v>
      </c>
      <c r="AI40" s="332"/>
      <c r="AJ40" s="332"/>
      <c r="AK40" s="397" t="str">
        <f t="shared" si="3"/>
        <v>合計人数と一致</v>
      </c>
      <c r="AL40" s="398"/>
      <c r="AM40" s="399"/>
    </row>
    <row r="41" spans="1:40" s="244" customFormat="1" ht="31.5" customHeight="1" x14ac:dyDescent="0.15">
      <c r="A41" s="98">
        <v>28</v>
      </c>
      <c r="B41" s="291" t="s">
        <v>150</v>
      </c>
      <c r="C41" s="285">
        <v>1</v>
      </c>
      <c r="D41" s="22">
        <v>3</v>
      </c>
      <c r="E41" s="23"/>
      <c r="F41" s="27"/>
      <c r="G41" s="23"/>
      <c r="H41" s="65"/>
      <c r="I41" s="66"/>
      <c r="J41" s="65"/>
      <c r="K41" s="66"/>
      <c r="L41" s="22"/>
      <c r="M41" s="23"/>
      <c r="N41" s="22"/>
      <c r="O41" s="23"/>
      <c r="P41" s="43">
        <f t="shared" si="0"/>
        <v>3</v>
      </c>
      <c r="Q41" s="44">
        <f t="shared" si="0"/>
        <v>0</v>
      </c>
      <c r="R41" s="44">
        <f t="shared" ref="R41:R44" si="4">P41+Q41</f>
        <v>3</v>
      </c>
      <c r="S41" s="26">
        <v>3</v>
      </c>
      <c r="T41" s="24"/>
      <c r="U41" s="25">
        <v>3</v>
      </c>
      <c r="V41" s="25"/>
      <c r="W41" s="25"/>
      <c r="X41" s="26"/>
      <c r="Y41" s="24"/>
      <c r="Z41" s="25"/>
      <c r="AA41" s="25"/>
      <c r="AB41" s="25">
        <v>3</v>
      </c>
      <c r="AC41" s="26"/>
      <c r="AD41" s="24">
        <v>3</v>
      </c>
      <c r="AE41" s="26"/>
      <c r="AF41" s="156"/>
      <c r="AG41" s="48"/>
      <c r="AH41" s="365" t="str">
        <f t="shared" ref="AH41:AH42" si="5">IF(SUM(T41:X41)=R41,"合計人数と一致","※ 合計人数と不一致です")</f>
        <v>合計人数と一致</v>
      </c>
      <c r="AI41" s="332"/>
      <c r="AJ41" s="332"/>
      <c r="AK41" s="397" t="str">
        <f t="shared" ref="AK41:AK42" si="6">IF(SUM(Y41:AC41)=R41,"合計人数と一致","※ 合計人数と不一致です")</f>
        <v>合計人数と一致</v>
      </c>
      <c r="AL41" s="398"/>
      <c r="AM41" s="399"/>
    </row>
    <row r="42" spans="1:40" s="244" customFormat="1" ht="31.5" customHeight="1" x14ac:dyDescent="0.15">
      <c r="A42" s="98">
        <v>29</v>
      </c>
      <c r="B42" s="291" t="s">
        <v>151</v>
      </c>
      <c r="C42" s="296"/>
      <c r="D42" s="22">
        <v>1</v>
      </c>
      <c r="E42" s="23">
        <v>1</v>
      </c>
      <c r="F42" s="27"/>
      <c r="G42" s="23"/>
      <c r="H42" s="65"/>
      <c r="I42" s="66"/>
      <c r="J42" s="65"/>
      <c r="K42" s="66"/>
      <c r="L42" s="22"/>
      <c r="M42" s="23"/>
      <c r="N42" s="22"/>
      <c r="O42" s="23"/>
      <c r="P42" s="43">
        <f t="shared" si="0"/>
        <v>1</v>
      </c>
      <c r="Q42" s="44">
        <f t="shared" si="0"/>
        <v>1</v>
      </c>
      <c r="R42" s="44">
        <f t="shared" si="4"/>
        <v>2</v>
      </c>
      <c r="S42" s="26"/>
      <c r="T42" s="24"/>
      <c r="U42" s="25">
        <v>2</v>
      </c>
      <c r="V42" s="25"/>
      <c r="W42" s="25"/>
      <c r="X42" s="26"/>
      <c r="Y42" s="24"/>
      <c r="Z42" s="25">
        <v>2</v>
      </c>
      <c r="AA42" s="25"/>
      <c r="AB42" s="25"/>
      <c r="AC42" s="26"/>
      <c r="AD42" s="24">
        <v>2</v>
      </c>
      <c r="AE42" s="26"/>
      <c r="AF42" s="156"/>
      <c r="AG42" s="48"/>
      <c r="AH42" s="365" t="str">
        <f t="shared" si="5"/>
        <v>合計人数と一致</v>
      </c>
      <c r="AI42" s="332"/>
      <c r="AJ42" s="332"/>
      <c r="AK42" s="397" t="str">
        <f t="shared" si="6"/>
        <v>合計人数と一致</v>
      </c>
      <c r="AL42" s="398"/>
      <c r="AM42" s="399"/>
    </row>
    <row r="43" spans="1:40" s="244" customFormat="1" ht="31.5" customHeight="1" x14ac:dyDescent="0.15">
      <c r="A43" s="98">
        <v>30</v>
      </c>
      <c r="B43" s="291" t="s">
        <v>152</v>
      </c>
      <c r="C43" s="31">
        <v>1</v>
      </c>
      <c r="D43" s="22">
        <v>3</v>
      </c>
      <c r="E43" s="23">
        <v>1</v>
      </c>
      <c r="F43" s="27"/>
      <c r="G43" s="23"/>
      <c r="H43" s="65"/>
      <c r="I43" s="66"/>
      <c r="J43" s="65"/>
      <c r="K43" s="66"/>
      <c r="L43" s="22"/>
      <c r="M43" s="23"/>
      <c r="N43" s="22"/>
      <c r="O43" s="23"/>
      <c r="P43" s="43">
        <f t="shared" si="0"/>
        <v>3</v>
      </c>
      <c r="Q43" s="44">
        <f t="shared" si="0"/>
        <v>1</v>
      </c>
      <c r="R43" s="44">
        <f t="shared" si="4"/>
        <v>4</v>
      </c>
      <c r="S43" s="26">
        <v>4</v>
      </c>
      <c r="T43" s="24"/>
      <c r="U43" s="25">
        <v>4</v>
      </c>
      <c r="V43" s="25"/>
      <c r="W43" s="25"/>
      <c r="X43" s="26"/>
      <c r="Y43" s="24"/>
      <c r="Z43" s="25"/>
      <c r="AA43" s="25"/>
      <c r="AB43" s="25">
        <v>4</v>
      </c>
      <c r="AC43" s="26"/>
      <c r="AD43" s="24">
        <v>4</v>
      </c>
      <c r="AE43" s="26"/>
      <c r="AF43" s="156"/>
      <c r="AG43" s="48"/>
      <c r="AH43" s="365" t="str">
        <f t="shared" ref="AH43:AH44" si="7">IF(SUM(T43:X43)=R43,"合計人数と一致","※ 合計人数と不一致です")</f>
        <v>合計人数と一致</v>
      </c>
      <c r="AI43" s="332"/>
      <c r="AJ43" s="332"/>
      <c r="AK43" s="397" t="str">
        <f t="shared" ref="AK43:AK44" si="8">IF(SUM(Y43:AC43)=R43,"合計人数と一致","※ 合計人数と不一致です")</f>
        <v>合計人数と一致</v>
      </c>
      <c r="AL43" s="398"/>
      <c r="AM43" s="399"/>
    </row>
    <row r="44" spans="1:40" s="244" customFormat="1" ht="31.5" customHeight="1" x14ac:dyDescent="0.15">
      <c r="A44" s="98">
        <v>31</v>
      </c>
      <c r="B44" s="291" t="s">
        <v>230</v>
      </c>
      <c r="C44" s="31">
        <v>1</v>
      </c>
      <c r="D44" s="22">
        <v>3</v>
      </c>
      <c r="E44" s="23">
        <v>2</v>
      </c>
      <c r="F44" s="27"/>
      <c r="G44" s="23"/>
      <c r="H44" s="65"/>
      <c r="I44" s="66"/>
      <c r="J44" s="65"/>
      <c r="K44" s="66"/>
      <c r="L44" s="22"/>
      <c r="M44" s="23"/>
      <c r="N44" s="22"/>
      <c r="O44" s="23"/>
      <c r="P44" s="43">
        <f t="shared" si="0"/>
        <v>3</v>
      </c>
      <c r="Q44" s="44">
        <f t="shared" si="0"/>
        <v>2</v>
      </c>
      <c r="R44" s="44">
        <f t="shared" si="4"/>
        <v>5</v>
      </c>
      <c r="S44" s="26">
        <v>5</v>
      </c>
      <c r="T44" s="24"/>
      <c r="U44" s="25">
        <v>5</v>
      </c>
      <c r="V44" s="25"/>
      <c r="W44" s="25"/>
      <c r="X44" s="26"/>
      <c r="Y44" s="24"/>
      <c r="Z44" s="25"/>
      <c r="AA44" s="25"/>
      <c r="AB44" s="25">
        <v>5</v>
      </c>
      <c r="AC44" s="26"/>
      <c r="AD44" s="24">
        <v>2</v>
      </c>
      <c r="AE44" s="26"/>
      <c r="AF44" s="156"/>
      <c r="AG44" s="48"/>
      <c r="AH44" s="365" t="str">
        <f t="shared" si="7"/>
        <v>合計人数と一致</v>
      </c>
      <c r="AI44" s="332"/>
      <c r="AJ44" s="332"/>
      <c r="AK44" s="397" t="str">
        <f t="shared" si="8"/>
        <v>合計人数と一致</v>
      </c>
      <c r="AL44" s="398"/>
      <c r="AM44" s="399"/>
    </row>
    <row r="45" spans="1:40" ht="36" customHeight="1" thickBot="1" x14ac:dyDescent="0.2">
      <c r="A45" s="100">
        <v>32</v>
      </c>
      <c r="B45" s="293" t="s">
        <v>20</v>
      </c>
      <c r="C45" s="289"/>
      <c r="D45" s="15"/>
      <c r="E45" s="28"/>
      <c r="F45" s="15"/>
      <c r="G45" s="28"/>
      <c r="H45" s="16">
        <v>1</v>
      </c>
      <c r="I45" s="17">
        <v>1</v>
      </c>
      <c r="J45" s="16">
        <v>2</v>
      </c>
      <c r="K45" s="17">
        <v>1</v>
      </c>
      <c r="L45" s="18">
        <v>3</v>
      </c>
      <c r="M45" s="17">
        <v>2</v>
      </c>
      <c r="N45" s="18"/>
      <c r="O45" s="17">
        <v>1</v>
      </c>
      <c r="P45" s="45">
        <f t="shared" si="0"/>
        <v>6</v>
      </c>
      <c r="Q45" s="46">
        <f t="shared" si="0"/>
        <v>5</v>
      </c>
      <c r="R45" s="46">
        <f t="shared" si="1"/>
        <v>11</v>
      </c>
      <c r="S45" s="21">
        <v>2</v>
      </c>
      <c r="T45" s="19">
        <v>1</v>
      </c>
      <c r="U45" s="20">
        <v>9</v>
      </c>
      <c r="V45" s="20">
        <v>1</v>
      </c>
      <c r="W45" s="20"/>
      <c r="X45" s="21"/>
      <c r="Y45" s="19"/>
      <c r="Z45" s="20"/>
      <c r="AA45" s="20">
        <v>1</v>
      </c>
      <c r="AB45" s="20">
        <v>9</v>
      </c>
      <c r="AC45" s="21">
        <v>1</v>
      </c>
      <c r="AD45" s="19">
        <v>5</v>
      </c>
      <c r="AE45" s="21">
        <v>2</v>
      </c>
      <c r="AF45" s="157"/>
      <c r="AH45" s="411" t="str">
        <f t="shared" si="2"/>
        <v>合計人数と一致</v>
      </c>
      <c r="AI45" s="412"/>
      <c r="AJ45" s="412"/>
      <c r="AK45" s="403" t="str">
        <f t="shared" si="3"/>
        <v>合計人数と一致</v>
      </c>
      <c r="AL45" s="404"/>
      <c r="AM45" s="405"/>
    </row>
    <row r="46" spans="1:40" ht="45" customHeight="1" thickBot="1" x14ac:dyDescent="0.2">
      <c r="A46" s="337" t="s">
        <v>21</v>
      </c>
      <c r="B46" s="338"/>
      <c r="C46" s="60">
        <f>SUM(C14:C45)</f>
        <v>27</v>
      </c>
      <c r="D46" s="32">
        <f t="shared" ref="D46:AE46" si="9">SUM(D14:D45)</f>
        <v>160</v>
      </c>
      <c r="E46" s="33">
        <f t="shared" si="9"/>
        <v>68</v>
      </c>
      <c r="F46" s="34">
        <f t="shared" si="9"/>
        <v>6</v>
      </c>
      <c r="G46" s="35">
        <f t="shared" si="9"/>
        <v>1</v>
      </c>
      <c r="H46" s="34">
        <f t="shared" si="9"/>
        <v>1</v>
      </c>
      <c r="I46" s="35">
        <f t="shared" si="9"/>
        <v>1</v>
      </c>
      <c r="J46" s="34">
        <f t="shared" si="9"/>
        <v>2</v>
      </c>
      <c r="K46" s="35">
        <f t="shared" si="9"/>
        <v>1</v>
      </c>
      <c r="L46" s="36">
        <f t="shared" si="9"/>
        <v>3</v>
      </c>
      <c r="M46" s="33">
        <f t="shared" si="9"/>
        <v>2</v>
      </c>
      <c r="N46" s="36">
        <f t="shared" si="9"/>
        <v>1</v>
      </c>
      <c r="O46" s="33">
        <f t="shared" si="9"/>
        <v>2</v>
      </c>
      <c r="P46" s="36">
        <f t="shared" si="9"/>
        <v>173</v>
      </c>
      <c r="Q46" s="33">
        <f t="shared" si="9"/>
        <v>75</v>
      </c>
      <c r="R46" s="33">
        <f>SUM(R14:R45)</f>
        <v>248</v>
      </c>
      <c r="S46" s="37">
        <f t="shared" si="9"/>
        <v>165</v>
      </c>
      <c r="T46" s="58">
        <f t="shared" si="9"/>
        <v>1</v>
      </c>
      <c r="U46" s="38">
        <f t="shared" si="9"/>
        <v>223</v>
      </c>
      <c r="V46" s="38">
        <f t="shared" si="9"/>
        <v>20</v>
      </c>
      <c r="W46" s="38">
        <f t="shared" si="9"/>
        <v>4</v>
      </c>
      <c r="X46" s="59">
        <f t="shared" si="9"/>
        <v>0</v>
      </c>
      <c r="Y46" s="58">
        <f t="shared" si="9"/>
        <v>0</v>
      </c>
      <c r="Z46" s="38">
        <f t="shared" si="9"/>
        <v>2</v>
      </c>
      <c r="AA46" s="38">
        <f>SUM(AA14:AA45)</f>
        <v>61</v>
      </c>
      <c r="AB46" s="38">
        <f t="shared" si="9"/>
        <v>184</v>
      </c>
      <c r="AC46" s="59">
        <f t="shared" si="9"/>
        <v>1</v>
      </c>
      <c r="AD46" s="69">
        <f t="shared" si="9"/>
        <v>229</v>
      </c>
      <c r="AE46" s="70">
        <f t="shared" si="9"/>
        <v>2</v>
      </c>
      <c r="AF46" s="61"/>
      <c r="AH46" s="409" t="str">
        <f t="shared" ref="AH46" si="10">IF(SUM(T46:X46)=R46,"合計人数と一致","※ 合計人数と不一致です")</f>
        <v>合計人数と一致</v>
      </c>
      <c r="AI46" s="410"/>
      <c r="AJ46" s="410"/>
      <c r="AK46" s="406" t="str">
        <f t="shared" si="3"/>
        <v>合計人数と一致</v>
      </c>
      <c r="AL46" s="407"/>
      <c r="AM46" s="408"/>
    </row>
    <row r="47" spans="1:40" ht="24" customHeight="1" x14ac:dyDescent="0.15">
      <c r="R47" s="119" t="s">
        <v>104</v>
      </c>
      <c r="AH47" s="400" t="s">
        <v>137</v>
      </c>
      <c r="AI47" s="201" t="s">
        <v>262</v>
      </c>
      <c r="AJ47" s="206" t="str">
        <f>IF(T$46='様式２-１'!D85,"様式2-1の来県日:10月16日(木)の計と一致","？ 様式2-1の来県日:10月16日(木)の計と不一致")</f>
        <v>様式2-1の来県日:10月16日(木)の計と一致</v>
      </c>
      <c r="AK47" s="400" t="s">
        <v>138</v>
      </c>
      <c r="AL47" s="201" t="s">
        <v>267</v>
      </c>
      <c r="AM47" s="84" t="str">
        <f>IF(Y$46=様式３!D49,"様式３の離県日:10月18日(土)の計と一致","？ 様式３の離県日:10月18日(土)の計と不一致。")</f>
        <v>様式３の離県日:10月18日(土)の計と一致</v>
      </c>
      <c r="AN47" s="200"/>
    </row>
    <row r="48" spans="1:40" ht="24" customHeight="1" x14ac:dyDescent="0.15">
      <c r="R48" s="48" t="s">
        <v>65</v>
      </c>
      <c r="AH48" s="401"/>
      <c r="AI48" s="202" t="s">
        <v>263</v>
      </c>
      <c r="AJ48" s="204" t="str">
        <f>IF(U$46='様式２-１'!D86,"様式2-1の来県日:10月17日(金)の計と一致","？ 様式2-1の来県日:10月17日(金)の計と不一致")</f>
        <v>様式2-1の来県日:10月17日(金)の計と一致</v>
      </c>
      <c r="AK48" s="401"/>
      <c r="AL48" s="202" t="s">
        <v>268</v>
      </c>
      <c r="AM48" s="211" t="str">
        <f>IF(Z$46=様式３!D50,"様式３の離県日:10月19日(日)の計と一致","？ 様式３の離県日:10月19日(日)の計と不一致。")</f>
        <v>様式３の離県日:10月19日(日)の計と一致</v>
      </c>
    </row>
    <row r="49" spans="2:39" ht="24" customHeight="1" x14ac:dyDescent="0.15">
      <c r="R49" s="48" t="str">
        <f>IF(R46='様式２-１'!D81,"様式2-1の来県人数と一致","※ 様式2-1の来県人数を確認してください")</f>
        <v>様式2-1の来県人数と一致</v>
      </c>
      <c r="AH49" s="401"/>
      <c r="AI49" s="202" t="s">
        <v>264</v>
      </c>
      <c r="AJ49" s="204" t="str">
        <f>IF(V$46='様式２-１'!D87,"様式2-1の来県日:10月18日(土)の計と一致","？ 様式2-1の来県日:10月18日(土)の計と不一致")</f>
        <v>様式2-1の来県日:10月18日(土)の計と一致</v>
      </c>
      <c r="AK49" s="401"/>
      <c r="AL49" s="202" t="s">
        <v>266</v>
      </c>
      <c r="AM49" s="211" t="str">
        <f>IF(AA$46=様式３!D51,"様式３の離県日:10月20日(月)の計と一致","？ 様式３の離県日:10月20日(月)の計と不一致。")</f>
        <v>様式３の離県日:10月20日(月)の計と一致</v>
      </c>
    </row>
    <row r="50" spans="2:39" ht="24" customHeight="1" x14ac:dyDescent="0.15">
      <c r="R50" s="48" t="str">
        <f>IF(R46=様式３!D45,"様式3の離県人数と一致","※ 様式3の離県人数を確認してください")</f>
        <v>様式3の離県人数と一致</v>
      </c>
      <c r="AH50" s="401"/>
      <c r="AI50" s="202" t="s">
        <v>265</v>
      </c>
      <c r="AJ50" s="204" t="str">
        <f>IF(W$46='様式２-１'!D88,"様式2-1の来県日:10月19日(日)の計と一致","？ 様式2-1の来県日:10月19日(日)の計と不一致")</f>
        <v>様式2-1の来県日:10月19日(日)の計と一致</v>
      </c>
      <c r="AK50" s="401"/>
      <c r="AL50" s="202" t="s">
        <v>269</v>
      </c>
      <c r="AM50" s="211" t="str">
        <f>IF(AB$46=様式３!D52,"様式３の離県日:10月21日(火)の計と一致","？ 様式３の離県日:10月21日(火)の計と不一致。")</f>
        <v>様式３の離県日:10月21日(火)の計と一致</v>
      </c>
    </row>
    <row r="51" spans="2:39" ht="24" customHeight="1" thickBot="1" x14ac:dyDescent="0.2">
      <c r="AH51" s="402"/>
      <c r="AI51" s="203" t="s">
        <v>266</v>
      </c>
      <c r="AJ51" s="205" t="str">
        <f>IF(X$46='様式２-１'!D89,"様式2-1の来県日:10月20日(月)の計と一致","？ 様式2-1の来県日:10月20日(月)の計と不一致")</f>
        <v>様式2-1の来県日:10月20日(月)の計と一致</v>
      </c>
      <c r="AK51" s="402"/>
      <c r="AL51" s="203" t="s">
        <v>270</v>
      </c>
      <c r="AM51" s="231" t="str">
        <f>IF(AC$46=様式３!D53,"様式３の離県日:10月22日(水)の計と一致","？ 様式３の離県日:10月22日(水)の計と不一致。")</f>
        <v>様式３の離県日:10月22日(水)の計と一致</v>
      </c>
    </row>
    <row r="52" spans="2:39" ht="13.5" customHeight="1" x14ac:dyDescent="0.15"/>
    <row r="53" spans="2:39" ht="13.5" customHeight="1" x14ac:dyDescent="0.15"/>
    <row r="54" spans="2:39" ht="13.5" customHeight="1" x14ac:dyDescent="0.15"/>
    <row r="55" spans="2:39" s="55" customFormat="1" ht="13.5" customHeight="1" x14ac:dyDescent="0.15">
      <c r="B55" s="48"/>
      <c r="C55" s="48"/>
      <c r="D55" s="48"/>
      <c r="E55" s="48"/>
      <c r="F55" s="48"/>
      <c r="G55" s="48"/>
      <c r="H55" s="48"/>
      <c r="I55" s="48"/>
      <c r="J55" s="48"/>
      <c r="K55" s="48"/>
      <c r="L55" s="48"/>
      <c r="M55" s="48"/>
      <c r="N55" s="48"/>
      <c r="O55" s="48"/>
      <c r="P55" s="48"/>
      <c r="Q55" s="48"/>
      <c r="R55" s="48"/>
      <c r="S55" s="48"/>
      <c r="T55" s="48"/>
      <c r="U55" s="48"/>
      <c r="V55" s="48"/>
      <c r="W55" s="48"/>
      <c r="X55" s="48"/>
      <c r="Y55" s="48"/>
      <c r="Z55" s="48"/>
      <c r="AA55" s="48"/>
      <c r="AB55" s="48"/>
      <c r="AC55" s="48"/>
      <c r="AD55" s="48"/>
      <c r="AE55" s="48"/>
      <c r="AF55" s="48"/>
      <c r="AG55" s="48"/>
      <c r="AH55" s="48"/>
      <c r="AI55" s="245"/>
      <c r="AJ55" s="200"/>
      <c r="AK55" s="48"/>
    </row>
    <row r="56" spans="2:39" s="55" customFormat="1" ht="13.5" customHeight="1" x14ac:dyDescent="0.15">
      <c r="B56" s="48"/>
      <c r="C56" s="48"/>
      <c r="D56" s="48"/>
      <c r="E56" s="48"/>
      <c r="F56" s="48"/>
      <c r="G56" s="48"/>
      <c r="H56" s="48"/>
      <c r="I56" s="48"/>
      <c r="J56" s="48"/>
      <c r="K56" s="48"/>
      <c r="L56" s="48"/>
      <c r="M56" s="48"/>
      <c r="N56" s="48"/>
      <c r="O56" s="48"/>
      <c r="P56" s="48"/>
      <c r="Q56" s="48"/>
      <c r="R56" s="48"/>
      <c r="S56" s="48"/>
      <c r="T56" s="48"/>
      <c r="U56" s="48"/>
      <c r="V56" s="48"/>
      <c r="W56" s="48"/>
      <c r="X56" s="48"/>
      <c r="Y56" s="48"/>
      <c r="Z56" s="48"/>
      <c r="AA56" s="48"/>
      <c r="AB56" s="48"/>
      <c r="AC56" s="48"/>
      <c r="AD56" s="48"/>
      <c r="AE56" s="48"/>
      <c r="AF56" s="48"/>
      <c r="AG56" s="48"/>
      <c r="AH56" s="48"/>
      <c r="AI56" s="245"/>
      <c r="AJ56" s="200"/>
      <c r="AK56" s="48"/>
    </row>
    <row r="57" spans="2:39" s="55" customFormat="1" ht="13.5" customHeight="1" x14ac:dyDescent="0.15">
      <c r="B57" s="48"/>
      <c r="C57" s="48"/>
      <c r="D57" s="48"/>
      <c r="E57" s="48"/>
      <c r="F57" s="48"/>
      <c r="G57" s="48"/>
      <c r="H57" s="48"/>
      <c r="I57" s="48"/>
      <c r="J57" s="48"/>
      <c r="K57" s="48"/>
      <c r="L57" s="48"/>
      <c r="M57" s="48"/>
      <c r="N57" s="48"/>
      <c r="O57" s="48"/>
      <c r="P57" s="48"/>
      <c r="Q57" s="48"/>
      <c r="R57" s="48"/>
      <c r="S57" s="48"/>
      <c r="T57" s="48"/>
      <c r="U57" s="48"/>
      <c r="V57" s="48"/>
      <c r="W57" s="48"/>
      <c r="X57" s="48"/>
      <c r="Y57" s="48"/>
      <c r="Z57" s="48"/>
      <c r="AA57" s="48"/>
      <c r="AB57" s="48"/>
      <c r="AC57" s="48"/>
      <c r="AD57" s="48"/>
      <c r="AE57" s="48"/>
      <c r="AF57" s="48"/>
      <c r="AG57" s="48"/>
      <c r="AH57" s="48"/>
      <c r="AI57" s="245"/>
      <c r="AJ57" s="200"/>
      <c r="AK57" s="48"/>
    </row>
    <row r="58" spans="2:39" s="55" customFormat="1" ht="13.5" customHeight="1" x14ac:dyDescent="0.15">
      <c r="B58" s="48"/>
      <c r="C58" s="48"/>
      <c r="D58" s="48"/>
      <c r="E58" s="48"/>
      <c r="F58" s="48"/>
      <c r="G58" s="48"/>
      <c r="H58" s="48"/>
      <c r="I58" s="48"/>
      <c r="J58" s="48"/>
      <c r="K58" s="48"/>
      <c r="L58" s="48"/>
      <c r="M58" s="48"/>
      <c r="N58" s="48"/>
      <c r="O58" s="48"/>
      <c r="P58" s="48"/>
      <c r="Q58" s="48"/>
      <c r="R58" s="48"/>
      <c r="S58" s="48"/>
      <c r="T58" s="48"/>
      <c r="U58" s="48"/>
      <c r="V58" s="48"/>
      <c r="W58" s="48"/>
      <c r="X58" s="48"/>
      <c r="Y58" s="48"/>
      <c r="Z58" s="48"/>
      <c r="AA58" s="48"/>
      <c r="AB58" s="48"/>
      <c r="AC58" s="48"/>
      <c r="AD58" s="48"/>
      <c r="AE58" s="48"/>
      <c r="AF58" s="48"/>
      <c r="AG58" s="48"/>
      <c r="AH58" s="48"/>
      <c r="AI58" s="245"/>
      <c r="AJ58" s="200"/>
      <c r="AK58" s="48"/>
    </row>
    <row r="59" spans="2:39" s="55" customFormat="1" ht="13.5" customHeight="1" x14ac:dyDescent="0.15">
      <c r="B59" s="48"/>
      <c r="C59" s="48"/>
      <c r="D59" s="48"/>
      <c r="E59" s="48"/>
      <c r="F59" s="48"/>
      <c r="G59" s="48"/>
      <c r="H59" s="48"/>
      <c r="I59" s="48"/>
      <c r="J59" s="48"/>
      <c r="K59" s="48"/>
      <c r="L59" s="48"/>
      <c r="M59" s="48"/>
      <c r="N59" s="48"/>
      <c r="O59" s="48"/>
      <c r="P59" s="48"/>
      <c r="Q59" s="48"/>
      <c r="R59" s="48"/>
      <c r="S59" s="48"/>
      <c r="T59" s="48"/>
      <c r="U59" s="48"/>
      <c r="V59" s="48"/>
      <c r="W59" s="48"/>
      <c r="X59" s="48"/>
      <c r="Y59" s="48"/>
      <c r="Z59" s="48"/>
      <c r="AA59" s="48"/>
      <c r="AB59" s="48"/>
      <c r="AC59" s="48"/>
      <c r="AD59" s="48"/>
      <c r="AE59" s="48"/>
      <c r="AF59" s="48"/>
      <c r="AG59" s="48"/>
      <c r="AH59" s="48"/>
      <c r="AI59" s="245"/>
      <c r="AJ59" s="200"/>
      <c r="AK59" s="48"/>
    </row>
    <row r="60" spans="2:39" s="55" customFormat="1" ht="13.5" customHeight="1" x14ac:dyDescent="0.15">
      <c r="B60" s="48"/>
      <c r="C60" s="48"/>
      <c r="D60" s="48"/>
      <c r="E60" s="48"/>
      <c r="F60" s="48"/>
      <c r="G60" s="48"/>
      <c r="H60" s="48"/>
      <c r="I60" s="48"/>
      <c r="J60" s="48"/>
      <c r="K60" s="48"/>
      <c r="L60" s="48"/>
      <c r="M60" s="48"/>
      <c r="N60" s="48"/>
      <c r="O60" s="48"/>
      <c r="P60" s="48"/>
      <c r="Q60" s="48"/>
      <c r="R60" s="48"/>
      <c r="S60" s="48"/>
      <c r="T60" s="48"/>
      <c r="U60" s="48"/>
      <c r="V60" s="48"/>
      <c r="W60" s="48"/>
      <c r="X60" s="48"/>
      <c r="Y60" s="48"/>
      <c r="Z60" s="48"/>
      <c r="AA60" s="48"/>
      <c r="AB60" s="48"/>
      <c r="AC60" s="48"/>
      <c r="AD60" s="48"/>
      <c r="AE60" s="48"/>
      <c r="AF60" s="48"/>
      <c r="AG60" s="48"/>
      <c r="AH60" s="48"/>
      <c r="AI60" s="48"/>
      <c r="AJ60" s="48"/>
      <c r="AK60" s="48"/>
    </row>
    <row r="61" spans="2:39" s="55" customFormat="1" ht="13.5" customHeight="1" x14ac:dyDescent="0.15">
      <c r="B61" s="48"/>
      <c r="C61" s="48"/>
      <c r="D61" s="48"/>
      <c r="E61" s="48"/>
      <c r="F61" s="48"/>
      <c r="G61" s="48"/>
      <c r="H61" s="48"/>
      <c r="I61" s="48"/>
      <c r="J61" s="48"/>
      <c r="K61" s="48"/>
      <c r="L61" s="48"/>
      <c r="M61" s="48"/>
      <c r="N61" s="48"/>
      <c r="O61" s="48"/>
      <c r="P61" s="48"/>
      <c r="Q61" s="48"/>
      <c r="R61" s="48"/>
      <c r="S61" s="48"/>
      <c r="T61" s="48"/>
      <c r="U61" s="48"/>
      <c r="V61" s="48"/>
      <c r="W61" s="48"/>
      <c r="X61" s="48"/>
      <c r="Y61" s="48"/>
      <c r="Z61" s="48"/>
      <c r="AA61" s="48"/>
      <c r="AB61" s="48"/>
      <c r="AC61" s="48"/>
      <c r="AD61" s="48"/>
      <c r="AE61" s="48"/>
      <c r="AF61" s="48"/>
      <c r="AG61" s="48"/>
      <c r="AH61" s="48"/>
      <c r="AI61" s="48"/>
      <c r="AJ61" s="48"/>
      <c r="AK61" s="48"/>
    </row>
    <row r="62" spans="2:39" s="55" customFormat="1" ht="13.5" customHeight="1" x14ac:dyDescent="0.15">
      <c r="B62" s="48"/>
      <c r="C62" s="48"/>
      <c r="D62" s="48"/>
      <c r="E62" s="48"/>
      <c r="F62" s="48"/>
      <c r="G62" s="48"/>
      <c r="H62" s="48"/>
      <c r="I62" s="48"/>
      <c r="J62" s="48"/>
      <c r="K62" s="48"/>
      <c r="L62" s="48"/>
      <c r="M62" s="48"/>
      <c r="N62" s="48"/>
      <c r="O62" s="48"/>
      <c r="P62" s="48"/>
      <c r="Q62" s="48"/>
      <c r="R62" s="48"/>
      <c r="S62" s="48"/>
      <c r="T62" s="48"/>
      <c r="U62" s="48"/>
      <c r="V62" s="48"/>
      <c r="W62" s="48"/>
      <c r="X62" s="48"/>
      <c r="Y62" s="48"/>
      <c r="Z62" s="48"/>
      <c r="AA62" s="48"/>
      <c r="AB62" s="48"/>
      <c r="AC62" s="48"/>
      <c r="AD62" s="48"/>
      <c r="AE62" s="48"/>
      <c r="AF62" s="48"/>
      <c r="AG62" s="48"/>
      <c r="AH62" s="48"/>
      <c r="AI62" s="48"/>
      <c r="AJ62" s="48"/>
      <c r="AK62" s="48"/>
    </row>
    <row r="63" spans="2:39" s="55" customFormat="1" ht="13.5" customHeight="1" x14ac:dyDescent="0.15">
      <c r="B63" s="48"/>
      <c r="C63" s="48"/>
      <c r="D63" s="48"/>
      <c r="E63" s="48"/>
      <c r="F63" s="48"/>
      <c r="G63" s="48"/>
      <c r="H63" s="48"/>
      <c r="I63" s="48"/>
      <c r="J63" s="48"/>
      <c r="K63" s="48"/>
      <c r="L63" s="48"/>
      <c r="M63" s="48"/>
      <c r="N63" s="48"/>
      <c r="O63" s="48"/>
      <c r="P63" s="48"/>
      <c r="Q63" s="48"/>
      <c r="R63" s="48"/>
      <c r="S63" s="48"/>
      <c r="T63" s="48"/>
      <c r="U63" s="48"/>
      <c r="V63" s="48"/>
      <c r="W63" s="48"/>
      <c r="X63" s="48"/>
      <c r="Y63" s="48"/>
      <c r="Z63" s="48"/>
      <c r="AA63" s="48"/>
      <c r="AB63" s="48"/>
      <c r="AC63" s="48"/>
      <c r="AD63" s="48"/>
      <c r="AE63" s="48"/>
      <c r="AF63" s="48"/>
      <c r="AG63" s="48"/>
      <c r="AH63" s="48"/>
      <c r="AI63" s="48"/>
      <c r="AJ63" s="48"/>
      <c r="AK63" s="48"/>
    </row>
    <row r="64" spans="2:39" s="55" customFormat="1" ht="13.5" customHeight="1" x14ac:dyDescent="0.15">
      <c r="B64" s="48"/>
      <c r="C64" s="48"/>
      <c r="D64" s="48"/>
      <c r="E64" s="48"/>
      <c r="F64" s="48"/>
      <c r="G64" s="48"/>
      <c r="H64" s="48"/>
      <c r="I64" s="48"/>
      <c r="J64" s="48"/>
      <c r="K64" s="48"/>
      <c r="L64" s="48"/>
      <c r="M64" s="48"/>
      <c r="N64" s="48"/>
      <c r="O64" s="48"/>
      <c r="P64" s="48"/>
      <c r="Q64" s="48"/>
      <c r="R64" s="48"/>
      <c r="S64" s="48"/>
      <c r="T64" s="48"/>
      <c r="U64" s="48"/>
      <c r="V64" s="48"/>
      <c r="W64" s="48"/>
      <c r="X64" s="48"/>
      <c r="Y64" s="48"/>
      <c r="Z64" s="48"/>
      <c r="AA64" s="48"/>
      <c r="AB64" s="48"/>
      <c r="AC64" s="48"/>
      <c r="AD64" s="48"/>
      <c r="AE64" s="48"/>
      <c r="AF64" s="48"/>
      <c r="AG64" s="48"/>
      <c r="AH64" s="48"/>
      <c r="AI64" s="48"/>
      <c r="AJ64" s="48"/>
      <c r="AK64" s="48"/>
    </row>
    <row r="65" spans="2:37" s="55" customFormat="1" ht="13.5" customHeight="1" x14ac:dyDescent="0.15">
      <c r="B65" s="48"/>
      <c r="C65" s="48"/>
      <c r="D65" s="48"/>
      <c r="E65" s="48"/>
      <c r="F65" s="48"/>
      <c r="G65" s="48"/>
      <c r="H65" s="48"/>
      <c r="I65" s="48"/>
      <c r="J65" s="48"/>
      <c r="K65" s="48"/>
      <c r="L65" s="48"/>
      <c r="M65" s="48"/>
      <c r="N65" s="48"/>
      <c r="O65" s="48"/>
      <c r="P65" s="48"/>
      <c r="Q65" s="48"/>
      <c r="R65" s="48"/>
      <c r="S65" s="48"/>
      <c r="T65" s="48"/>
      <c r="U65" s="48"/>
      <c r="V65" s="48"/>
      <c r="W65" s="48"/>
      <c r="X65" s="48"/>
      <c r="Y65" s="48"/>
      <c r="Z65" s="48"/>
      <c r="AA65" s="48"/>
      <c r="AB65" s="48"/>
      <c r="AC65" s="48"/>
      <c r="AD65" s="48"/>
      <c r="AE65" s="48"/>
      <c r="AF65" s="48"/>
      <c r="AG65" s="48"/>
      <c r="AH65" s="48"/>
      <c r="AI65" s="48"/>
      <c r="AJ65" s="48"/>
      <c r="AK65" s="48"/>
    </row>
    <row r="66" spans="2:37" s="55" customFormat="1" ht="13.5" customHeight="1" x14ac:dyDescent="0.15">
      <c r="B66" s="48"/>
      <c r="C66" s="48"/>
      <c r="D66" s="48"/>
      <c r="E66" s="48"/>
      <c r="F66" s="48"/>
      <c r="G66" s="48"/>
      <c r="H66" s="48"/>
      <c r="I66" s="48"/>
      <c r="J66" s="48"/>
      <c r="K66" s="48"/>
      <c r="L66" s="48"/>
      <c r="M66" s="48"/>
      <c r="N66" s="48"/>
      <c r="O66" s="48"/>
      <c r="P66" s="48"/>
      <c r="Q66" s="48"/>
      <c r="R66" s="48"/>
      <c r="S66" s="48"/>
      <c r="T66" s="48"/>
      <c r="U66" s="48"/>
      <c r="V66" s="48"/>
      <c r="W66" s="48"/>
      <c r="X66" s="48"/>
      <c r="Y66" s="48"/>
      <c r="Z66" s="48"/>
      <c r="AA66" s="48"/>
      <c r="AB66" s="48"/>
      <c r="AC66" s="48"/>
      <c r="AD66" s="48"/>
      <c r="AE66" s="48"/>
      <c r="AF66" s="48"/>
      <c r="AG66" s="48"/>
      <c r="AH66" s="48"/>
      <c r="AI66" s="48"/>
      <c r="AJ66" s="48"/>
      <c r="AK66" s="48"/>
    </row>
    <row r="67" spans="2:37" s="55" customFormat="1" ht="13.5" customHeight="1" x14ac:dyDescent="0.15">
      <c r="B67" s="48"/>
      <c r="C67" s="48"/>
      <c r="D67" s="48"/>
      <c r="E67" s="48"/>
      <c r="F67" s="48"/>
      <c r="G67" s="48"/>
      <c r="H67" s="48"/>
      <c r="I67" s="48"/>
      <c r="J67" s="48"/>
      <c r="K67" s="48"/>
      <c r="L67" s="48"/>
      <c r="M67" s="48"/>
      <c r="N67" s="48"/>
      <c r="O67" s="48"/>
      <c r="P67" s="48"/>
      <c r="Q67" s="48"/>
      <c r="R67" s="48"/>
      <c r="S67" s="48"/>
      <c r="T67" s="48"/>
      <c r="U67" s="48"/>
      <c r="V67" s="48"/>
      <c r="W67" s="48"/>
      <c r="X67" s="48"/>
      <c r="Y67" s="48"/>
      <c r="Z67" s="48"/>
      <c r="AA67" s="48"/>
      <c r="AB67" s="48"/>
      <c r="AC67" s="48"/>
      <c r="AD67" s="48"/>
      <c r="AE67" s="48"/>
      <c r="AF67" s="48"/>
      <c r="AG67" s="48"/>
      <c r="AH67" s="48"/>
      <c r="AI67" s="48"/>
      <c r="AJ67" s="48"/>
      <c r="AK67" s="48"/>
    </row>
    <row r="68" spans="2:37" s="55" customFormat="1" ht="13.5" customHeight="1" x14ac:dyDescent="0.15">
      <c r="B68" s="48"/>
      <c r="C68" s="48"/>
      <c r="D68" s="48"/>
      <c r="E68" s="48"/>
      <c r="F68" s="48"/>
      <c r="G68" s="48"/>
      <c r="H68" s="48"/>
      <c r="I68" s="48"/>
      <c r="J68" s="48"/>
      <c r="K68" s="48"/>
      <c r="L68" s="48"/>
      <c r="M68" s="48"/>
      <c r="N68" s="48"/>
      <c r="O68" s="48"/>
      <c r="P68" s="48"/>
      <c r="Q68" s="48"/>
      <c r="R68" s="48"/>
      <c r="S68" s="48"/>
      <c r="T68" s="48"/>
      <c r="U68" s="48"/>
      <c r="V68" s="48"/>
      <c r="W68" s="48"/>
      <c r="X68" s="48"/>
      <c r="Y68" s="48"/>
      <c r="Z68" s="48"/>
      <c r="AA68" s="48"/>
      <c r="AB68" s="48"/>
      <c r="AC68" s="48"/>
      <c r="AD68" s="48"/>
      <c r="AE68" s="48"/>
      <c r="AF68" s="48"/>
      <c r="AG68" s="48"/>
      <c r="AH68" s="48"/>
      <c r="AI68" s="48"/>
      <c r="AJ68" s="48"/>
      <c r="AK68" s="48"/>
    </row>
    <row r="69" spans="2:37" s="55" customFormat="1" ht="13.5" customHeight="1" x14ac:dyDescent="0.15">
      <c r="B69" s="48"/>
      <c r="C69" s="48"/>
      <c r="D69" s="48"/>
      <c r="E69" s="48"/>
      <c r="F69" s="48"/>
      <c r="G69" s="48"/>
      <c r="H69" s="48"/>
      <c r="I69" s="48"/>
      <c r="J69" s="48"/>
      <c r="K69" s="48"/>
      <c r="L69" s="48"/>
      <c r="M69" s="48"/>
      <c r="N69" s="48"/>
      <c r="O69" s="48"/>
      <c r="P69" s="48"/>
      <c r="Q69" s="48"/>
      <c r="R69" s="48"/>
      <c r="S69" s="48"/>
      <c r="T69" s="48"/>
      <c r="U69" s="48"/>
      <c r="V69" s="48"/>
      <c r="W69" s="48"/>
      <c r="X69" s="48"/>
      <c r="Y69" s="48"/>
      <c r="Z69" s="48"/>
      <c r="AA69" s="48"/>
      <c r="AB69" s="48"/>
      <c r="AC69" s="48"/>
      <c r="AD69" s="48"/>
      <c r="AE69" s="48"/>
      <c r="AF69" s="48"/>
      <c r="AG69" s="48"/>
      <c r="AH69" s="48"/>
      <c r="AI69" s="48"/>
      <c r="AJ69" s="48"/>
      <c r="AK69" s="48"/>
    </row>
    <row r="70" spans="2:37" s="55" customFormat="1" ht="13.5" customHeight="1" x14ac:dyDescent="0.15">
      <c r="B70" s="48"/>
      <c r="C70" s="48"/>
      <c r="D70" s="48"/>
      <c r="E70" s="48"/>
      <c r="F70" s="48"/>
      <c r="G70" s="48"/>
      <c r="H70" s="48"/>
      <c r="I70" s="48"/>
      <c r="J70" s="48"/>
      <c r="K70" s="48"/>
      <c r="L70" s="48"/>
      <c r="M70" s="48"/>
      <c r="N70" s="48"/>
      <c r="O70" s="48"/>
      <c r="P70" s="48"/>
      <c r="Q70" s="48"/>
      <c r="R70" s="48"/>
      <c r="S70" s="48"/>
      <c r="T70" s="48"/>
      <c r="U70" s="48"/>
      <c r="V70" s="48"/>
      <c r="W70" s="48"/>
      <c r="X70" s="48"/>
      <c r="Y70" s="48"/>
      <c r="Z70" s="48"/>
      <c r="AA70" s="48"/>
      <c r="AB70" s="48"/>
      <c r="AC70" s="48"/>
      <c r="AD70" s="48"/>
      <c r="AE70" s="48"/>
      <c r="AF70" s="48"/>
      <c r="AG70" s="48"/>
      <c r="AH70" s="48"/>
      <c r="AI70" s="48"/>
      <c r="AJ70" s="48"/>
      <c r="AK70" s="48"/>
    </row>
    <row r="71" spans="2:37" s="55" customFormat="1" ht="13.5" customHeight="1" x14ac:dyDescent="0.15">
      <c r="B71" s="48"/>
      <c r="C71" s="48"/>
      <c r="D71" s="48"/>
      <c r="E71" s="48"/>
      <c r="F71" s="48"/>
      <c r="G71" s="48"/>
      <c r="H71" s="48"/>
      <c r="I71" s="48"/>
      <c r="J71" s="48"/>
      <c r="K71" s="48"/>
      <c r="L71" s="48"/>
      <c r="M71" s="48"/>
      <c r="N71" s="48"/>
      <c r="O71" s="48"/>
      <c r="P71" s="48"/>
      <c r="Q71" s="48"/>
      <c r="R71" s="48"/>
      <c r="S71" s="48"/>
      <c r="T71" s="48"/>
      <c r="U71" s="48"/>
      <c r="V71" s="48"/>
      <c r="W71" s="48"/>
      <c r="X71" s="48"/>
      <c r="Y71" s="48"/>
      <c r="Z71" s="48"/>
      <c r="AA71" s="48"/>
      <c r="AB71" s="48"/>
      <c r="AC71" s="48"/>
      <c r="AD71" s="48"/>
      <c r="AE71" s="48"/>
      <c r="AF71" s="48"/>
      <c r="AG71" s="48"/>
      <c r="AH71" s="48"/>
      <c r="AI71" s="48"/>
      <c r="AJ71" s="48"/>
      <c r="AK71" s="48"/>
    </row>
  </sheetData>
  <sheetProtection insertColumns="0" insertRows="0"/>
  <mergeCells count="104">
    <mergeCell ref="AH47:AH51"/>
    <mergeCell ref="AK47:AK51"/>
    <mergeCell ref="AK38:AM38"/>
    <mergeCell ref="AK39:AM39"/>
    <mergeCell ref="AK40:AM40"/>
    <mergeCell ref="AK45:AM45"/>
    <mergeCell ref="AK46:AM46"/>
    <mergeCell ref="AK41:AM41"/>
    <mergeCell ref="AK42:AM42"/>
    <mergeCell ref="AK43:AM43"/>
    <mergeCell ref="AH46:AJ46"/>
    <mergeCell ref="AH45:AJ45"/>
    <mergeCell ref="AK35:AM35"/>
    <mergeCell ref="AK36:AM36"/>
    <mergeCell ref="AK37:AM37"/>
    <mergeCell ref="AK28:AM28"/>
    <mergeCell ref="AK29:AM29"/>
    <mergeCell ref="AK30:AM30"/>
    <mergeCell ref="AK31:AM31"/>
    <mergeCell ref="AK32:AM32"/>
    <mergeCell ref="AH44:AJ44"/>
    <mergeCell ref="AK44:AM44"/>
    <mergeCell ref="AH30:AJ30"/>
    <mergeCell ref="AH31:AJ31"/>
    <mergeCell ref="AH40:AJ40"/>
    <mergeCell ref="AH39:AJ39"/>
    <mergeCell ref="AH38:AJ38"/>
    <mergeCell ref="AH37:AJ37"/>
    <mergeCell ref="AH36:AJ36"/>
    <mergeCell ref="AH35:AJ35"/>
    <mergeCell ref="AH34:AJ34"/>
    <mergeCell ref="AH33:AJ33"/>
    <mergeCell ref="AH32:AJ32"/>
    <mergeCell ref="AH41:AJ41"/>
    <mergeCell ref="AH42:AJ42"/>
    <mergeCell ref="AH43:AJ43"/>
    <mergeCell ref="AK20:AM20"/>
    <mergeCell ref="AK21:AM21"/>
    <mergeCell ref="AK33:AM33"/>
    <mergeCell ref="AK34:AM34"/>
    <mergeCell ref="AK22:AM22"/>
    <mergeCell ref="AK23:AM23"/>
    <mergeCell ref="AK24:AM24"/>
    <mergeCell ref="AK25:AM25"/>
    <mergeCell ref="AK26:AM26"/>
    <mergeCell ref="AK27:AM27"/>
    <mergeCell ref="AH25:AJ25"/>
    <mergeCell ref="AH26:AJ26"/>
    <mergeCell ref="AH27:AJ27"/>
    <mergeCell ref="AH28:AJ28"/>
    <mergeCell ref="AH29:AJ29"/>
    <mergeCell ref="AH20:AJ20"/>
    <mergeCell ref="AH21:AJ21"/>
    <mergeCell ref="AH22:AJ22"/>
    <mergeCell ref="AH23:AJ23"/>
    <mergeCell ref="AH24:AJ24"/>
    <mergeCell ref="AH15:AJ15"/>
    <mergeCell ref="AH16:AJ16"/>
    <mergeCell ref="AH17:AJ17"/>
    <mergeCell ref="AH18:AJ18"/>
    <mergeCell ref="AH19:AJ19"/>
    <mergeCell ref="V9:AF9"/>
    <mergeCell ref="V8:AF8"/>
    <mergeCell ref="Y11:AC11"/>
    <mergeCell ref="AD11:AE11"/>
    <mergeCell ref="AH14:AJ14"/>
    <mergeCell ref="AD12:AD13"/>
    <mergeCell ref="AE12:AE13"/>
    <mergeCell ref="T11:X11"/>
    <mergeCell ref="AF11:AF13"/>
    <mergeCell ref="AH12:AJ13"/>
    <mergeCell ref="AH11:AK11"/>
    <mergeCell ref="AK12:AM13"/>
    <mergeCell ref="AK14:AM14"/>
    <mergeCell ref="AK15:AM15"/>
    <mergeCell ref="AK16:AM16"/>
    <mergeCell ref="AK17:AM17"/>
    <mergeCell ref="AK18:AM18"/>
    <mergeCell ref="AK19:AM19"/>
    <mergeCell ref="A9:D9"/>
    <mergeCell ref="A46:B46"/>
    <mergeCell ref="H12:I12"/>
    <mergeCell ref="J12:K12"/>
    <mergeCell ref="S12:S13"/>
    <mergeCell ref="A11:B13"/>
    <mergeCell ref="C11:C13"/>
    <mergeCell ref="D11:S11"/>
    <mergeCell ref="D12:E12"/>
    <mergeCell ref="F12:G12"/>
    <mergeCell ref="L12:M12"/>
    <mergeCell ref="N12:O12"/>
    <mergeCell ref="P12:R12"/>
    <mergeCell ref="K9:R9"/>
    <mergeCell ref="E9:J9"/>
    <mergeCell ref="S9:U9"/>
    <mergeCell ref="A8:D8"/>
    <mergeCell ref="A2:AF2"/>
    <mergeCell ref="A4:C4"/>
    <mergeCell ref="A7:D7"/>
    <mergeCell ref="E7:R7"/>
    <mergeCell ref="V7:AF7"/>
    <mergeCell ref="E8:R8"/>
    <mergeCell ref="S7:U7"/>
    <mergeCell ref="S8:U8"/>
  </mergeCells>
  <phoneticPr fontId="1"/>
  <conditionalFormatting sqref="R49">
    <cfRule type="cellIs" dxfId="9" priority="12" operator="equal">
      <formula>"※ 様式2-1の来県人数を確認してください"</formula>
    </cfRule>
  </conditionalFormatting>
  <conditionalFormatting sqref="R50">
    <cfRule type="cellIs" dxfId="8" priority="11" operator="equal">
      <formula>"※ 様式3の離県人数を確認してください"</formula>
    </cfRule>
  </conditionalFormatting>
  <conditionalFormatting sqref="AH14:AI46">
    <cfRule type="cellIs" dxfId="7" priority="9" operator="equal">
      <formula>"※ 合計人数と不一致です"</formula>
    </cfRule>
  </conditionalFormatting>
  <conditionalFormatting sqref="AJ47:AJ51">
    <cfRule type="expression" dxfId="6" priority="2">
      <formula>MID(AJ47,1,1)="？"</formula>
    </cfRule>
  </conditionalFormatting>
  <conditionalFormatting sqref="AK14:AK46">
    <cfRule type="cellIs" dxfId="5" priority="7" operator="equal">
      <formula>"※ 合計人数と不一致です"</formula>
    </cfRule>
  </conditionalFormatting>
  <conditionalFormatting sqref="AM47:AM51">
    <cfRule type="expression" dxfId="4" priority="1">
      <formula>MID(AM47,1,1)="？"</formula>
    </cfRule>
  </conditionalFormatting>
  <pageMargins left="0.39370078740157483" right="0.19685039370078741" top="0.78740157480314965" bottom="0.39370078740157483" header="0.39370078740157483" footer="0.19685039370078741"/>
  <pageSetup paperSize="9" scale="57" orientation="portrait" horizontalDpi="1200" verticalDpi="1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0F0"/>
    <pageSetUpPr fitToPage="1"/>
  </sheetPr>
  <dimension ref="A1:AJ105"/>
  <sheetViews>
    <sheetView view="pageBreakPreview" zoomScale="70" zoomScaleNormal="100" zoomScaleSheetLayoutView="70" workbookViewId="0">
      <pane xSplit="2" ySplit="8" topLeftCell="C75" activePane="bottomRight" state="frozen"/>
      <selection activeCell="S15" sqref="S15:S16"/>
      <selection pane="topRight" activeCell="S15" sqref="S15:S16"/>
      <selection pane="bottomLeft" activeCell="S15" sqref="S15:S16"/>
      <selection pane="bottomRight" activeCell="E90" sqref="E90"/>
    </sheetView>
  </sheetViews>
  <sheetFormatPr defaultColWidth="9" defaultRowHeight="13.5" x14ac:dyDescent="0.15"/>
  <cols>
    <col min="1" max="1" width="3.125" style="2" customWidth="1"/>
    <col min="2" max="2" width="20.125" style="1" customWidth="1"/>
    <col min="3" max="3" width="13.625" style="1" customWidth="1"/>
    <col min="4" max="4" width="7.625" style="1" customWidth="1"/>
    <col min="5" max="5" width="18.625" style="1" customWidth="1"/>
    <col min="6" max="19" width="15.125" style="1" customWidth="1"/>
    <col min="20" max="20" width="16.125" style="1" customWidth="1"/>
    <col min="21" max="21" width="17.625" style="1" customWidth="1"/>
    <col min="22" max="22" width="16.125" style="1" customWidth="1"/>
    <col min="23" max="23" width="19.125" style="1" customWidth="1"/>
    <col min="24" max="24" width="10.625" style="1" customWidth="1"/>
    <col min="25" max="25" width="7.625" style="1" customWidth="1"/>
    <col min="26" max="26" width="17.375" style="1" customWidth="1"/>
    <col min="27" max="27" width="18.625" style="1" customWidth="1"/>
    <col min="28" max="28" width="9" style="1"/>
    <col min="29" max="29" width="11.25" style="1" bestFit="1" customWidth="1"/>
    <col min="30" max="31" width="20" style="1" bestFit="1" customWidth="1"/>
    <col min="32" max="32" width="23.875" style="1" bestFit="1" customWidth="1"/>
    <col min="33" max="33" width="19" style="1" bestFit="1" customWidth="1"/>
    <col min="34" max="34" width="20" style="1" bestFit="1" customWidth="1"/>
    <col min="35" max="35" width="18" style="1" bestFit="1" customWidth="1"/>
    <col min="36" max="36" width="8.125" style="1" customWidth="1"/>
    <col min="37" max="16384" width="9" style="1"/>
  </cols>
  <sheetData>
    <row r="1" spans="1:36" s="71" customFormat="1" ht="6" customHeight="1" x14ac:dyDescent="0.15">
      <c r="W1" s="72"/>
      <c r="AA1" s="72"/>
      <c r="AB1" s="72"/>
      <c r="AC1" s="72"/>
      <c r="AD1" s="72"/>
      <c r="AE1" s="72"/>
      <c r="AF1" s="72"/>
    </row>
    <row r="2" spans="1:36" s="2" customFormat="1" ht="30.75" x14ac:dyDescent="0.15">
      <c r="A2" s="545" t="s">
        <v>235</v>
      </c>
      <c r="B2" s="545"/>
      <c r="C2" s="545"/>
      <c r="D2" s="545"/>
      <c r="E2" s="545"/>
      <c r="F2" s="545"/>
      <c r="G2" s="545"/>
      <c r="H2" s="545"/>
      <c r="I2" s="545"/>
      <c r="J2" s="545"/>
      <c r="K2" s="545"/>
      <c r="L2" s="545"/>
      <c r="M2" s="545"/>
      <c r="N2" s="545"/>
      <c r="O2" s="545"/>
      <c r="P2" s="545"/>
      <c r="Q2" s="545"/>
      <c r="R2" s="545"/>
      <c r="S2" s="545"/>
      <c r="T2" s="545"/>
      <c r="U2" s="545"/>
      <c r="V2" s="545"/>
      <c r="W2" s="545"/>
      <c r="X2" s="545"/>
      <c r="Y2" s="545"/>
      <c r="Z2" s="545"/>
      <c r="AA2" s="545"/>
    </row>
    <row r="3" spans="1:36" s="2" customFormat="1" ht="6" customHeight="1" x14ac:dyDescent="0.15">
      <c r="AA3" s="73"/>
    </row>
    <row r="4" spans="1:36" ht="24" customHeight="1" thickBot="1" x14ac:dyDescent="0.2">
      <c r="A4" s="439" t="s">
        <v>42</v>
      </c>
      <c r="B4" s="440"/>
      <c r="C4" s="441" t="str">
        <f>IF(様式１!E7&lt;&gt;"",様式１!E7,"")</f>
        <v>○○○県</v>
      </c>
      <c r="D4" s="442"/>
      <c r="E4" s="74"/>
      <c r="F4" s="74"/>
      <c r="G4" s="74"/>
      <c r="H4" s="74"/>
      <c r="I4" s="74"/>
      <c r="J4" s="74"/>
      <c r="K4" s="74"/>
      <c r="L4" s="74"/>
      <c r="M4" s="74"/>
      <c r="N4" s="74"/>
      <c r="O4" s="74"/>
      <c r="P4" s="74"/>
      <c r="Q4" s="74"/>
      <c r="R4" s="74"/>
      <c r="S4" s="74"/>
      <c r="T4" s="74"/>
      <c r="U4" s="74"/>
      <c r="V4" s="74"/>
      <c r="W4" s="74"/>
      <c r="X4" s="74"/>
      <c r="Y4" s="74"/>
      <c r="Z4" s="74"/>
    </row>
    <row r="5" spans="1:36" s="2" customFormat="1" ht="21" customHeight="1" x14ac:dyDescent="0.15">
      <c r="A5" s="443" t="s">
        <v>17</v>
      </c>
      <c r="B5" s="444"/>
      <c r="C5" s="451" t="s">
        <v>43</v>
      </c>
      <c r="D5" s="451" t="s">
        <v>66</v>
      </c>
      <c r="E5" s="518" t="s">
        <v>79</v>
      </c>
      <c r="F5" s="519"/>
      <c r="G5" s="519"/>
      <c r="H5" s="519"/>
      <c r="I5" s="519"/>
      <c r="J5" s="519"/>
      <c r="K5" s="519"/>
      <c r="L5" s="519"/>
      <c r="M5" s="519"/>
      <c r="N5" s="519"/>
      <c r="O5" s="519"/>
      <c r="P5" s="519"/>
      <c r="Q5" s="519"/>
      <c r="R5" s="519"/>
      <c r="S5" s="519"/>
      <c r="T5" s="511" t="s">
        <v>80</v>
      </c>
      <c r="U5" s="505" t="s">
        <v>121</v>
      </c>
      <c r="V5" s="506"/>
      <c r="W5" s="507"/>
      <c r="X5" s="502" t="s">
        <v>120</v>
      </c>
      <c r="Y5" s="503"/>
      <c r="Z5" s="504"/>
      <c r="AA5" s="454" t="s">
        <v>39</v>
      </c>
    </row>
    <row r="6" spans="1:36" s="2" customFormat="1" ht="39" customHeight="1" x14ac:dyDescent="0.15">
      <c r="A6" s="445"/>
      <c r="B6" s="446"/>
      <c r="C6" s="452"/>
      <c r="D6" s="452"/>
      <c r="E6" s="164" t="s">
        <v>67</v>
      </c>
      <c r="F6" s="469" t="s">
        <v>141</v>
      </c>
      <c r="G6" s="470"/>
      <c r="H6" s="469" t="s">
        <v>73</v>
      </c>
      <c r="I6" s="470"/>
      <c r="J6" s="469" t="s">
        <v>142</v>
      </c>
      <c r="K6" s="470"/>
      <c r="L6" s="469" t="s">
        <v>77</v>
      </c>
      <c r="M6" s="470"/>
      <c r="N6" s="469" t="s">
        <v>143</v>
      </c>
      <c r="O6" s="470"/>
      <c r="P6" s="469" t="s">
        <v>78</v>
      </c>
      <c r="Q6" s="470"/>
      <c r="R6" s="469" t="s">
        <v>144</v>
      </c>
      <c r="S6" s="516"/>
      <c r="T6" s="512"/>
      <c r="U6" s="508"/>
      <c r="V6" s="509"/>
      <c r="W6" s="510"/>
      <c r="X6" s="87" t="s">
        <v>83</v>
      </c>
      <c r="Y6" s="522" t="s">
        <v>122</v>
      </c>
      <c r="Z6" s="283" t="s">
        <v>218</v>
      </c>
      <c r="AA6" s="455"/>
    </row>
    <row r="7" spans="1:36" s="2" customFormat="1" ht="21" customHeight="1" x14ac:dyDescent="0.15">
      <c r="A7" s="447"/>
      <c r="B7" s="448"/>
      <c r="C7" s="452"/>
      <c r="D7" s="452"/>
      <c r="E7" s="165" t="s">
        <v>68</v>
      </c>
      <c r="F7" s="463" t="s">
        <v>70</v>
      </c>
      <c r="G7" s="464"/>
      <c r="H7" s="166" t="s">
        <v>75</v>
      </c>
      <c r="I7" s="88" t="s">
        <v>76</v>
      </c>
      <c r="J7" s="463" t="s">
        <v>70</v>
      </c>
      <c r="K7" s="464"/>
      <c r="L7" s="166" t="s">
        <v>75</v>
      </c>
      <c r="M7" s="88" t="s">
        <v>76</v>
      </c>
      <c r="N7" s="463" t="s">
        <v>70</v>
      </c>
      <c r="O7" s="464"/>
      <c r="P7" s="166" t="s">
        <v>75</v>
      </c>
      <c r="Q7" s="88" t="s">
        <v>76</v>
      </c>
      <c r="R7" s="463" t="s">
        <v>70</v>
      </c>
      <c r="S7" s="517"/>
      <c r="T7" s="167" t="s">
        <v>81</v>
      </c>
      <c r="U7" s="520" t="s">
        <v>116</v>
      </c>
      <c r="V7" s="521"/>
      <c r="W7" s="168" t="s">
        <v>117</v>
      </c>
      <c r="X7" s="473" t="s">
        <v>84</v>
      </c>
      <c r="Y7" s="523"/>
      <c r="Z7" s="528" t="s">
        <v>217</v>
      </c>
      <c r="AA7" s="455"/>
      <c r="AC7" s="2" t="s">
        <v>99</v>
      </c>
    </row>
    <row r="8" spans="1:36" s="2" customFormat="1" ht="21" customHeight="1" thickBot="1" x14ac:dyDescent="0.2">
      <c r="A8" s="449"/>
      <c r="B8" s="450"/>
      <c r="C8" s="453"/>
      <c r="D8" s="453"/>
      <c r="E8" s="169" t="s">
        <v>69</v>
      </c>
      <c r="F8" s="170" t="s">
        <v>71</v>
      </c>
      <c r="G8" s="171" t="s">
        <v>72</v>
      </c>
      <c r="H8" s="471" t="s">
        <v>74</v>
      </c>
      <c r="I8" s="472"/>
      <c r="J8" s="170" t="s">
        <v>71</v>
      </c>
      <c r="K8" s="171" t="s">
        <v>72</v>
      </c>
      <c r="L8" s="471" t="s">
        <v>74</v>
      </c>
      <c r="M8" s="472"/>
      <c r="N8" s="170" t="s">
        <v>71</v>
      </c>
      <c r="O8" s="171" t="s">
        <v>72</v>
      </c>
      <c r="P8" s="471" t="s">
        <v>74</v>
      </c>
      <c r="Q8" s="472"/>
      <c r="R8" s="170" t="s">
        <v>71</v>
      </c>
      <c r="S8" s="172" t="s">
        <v>72</v>
      </c>
      <c r="T8" s="173" t="s">
        <v>82</v>
      </c>
      <c r="U8" s="526" t="s">
        <v>119</v>
      </c>
      <c r="V8" s="527"/>
      <c r="W8" s="174" t="s">
        <v>118</v>
      </c>
      <c r="X8" s="474"/>
      <c r="Y8" s="524"/>
      <c r="Z8" s="529"/>
      <c r="AA8" s="456"/>
      <c r="AC8" s="2" t="s">
        <v>49</v>
      </c>
      <c r="AD8" s="2" t="s">
        <v>135</v>
      </c>
      <c r="AE8" s="2" t="s">
        <v>136</v>
      </c>
      <c r="AF8" s="115" t="s">
        <v>51</v>
      </c>
    </row>
    <row r="9" spans="1:36" ht="23.25" customHeight="1" thickTop="1" x14ac:dyDescent="0.15">
      <c r="A9" s="465" t="s">
        <v>52</v>
      </c>
      <c r="B9" s="466"/>
      <c r="C9" s="467" t="s">
        <v>237</v>
      </c>
      <c r="D9" s="468">
        <v>163</v>
      </c>
      <c r="E9" s="193">
        <v>0.47916666666666669</v>
      </c>
      <c r="F9" s="513" t="s">
        <v>56</v>
      </c>
      <c r="G9" s="514"/>
      <c r="H9" s="197">
        <v>0.54861111111111105</v>
      </c>
      <c r="I9" s="198">
        <v>0.5625</v>
      </c>
      <c r="J9" s="513" t="s">
        <v>57</v>
      </c>
      <c r="K9" s="514"/>
      <c r="L9" s="194"/>
      <c r="M9" s="195"/>
      <c r="N9" s="513"/>
      <c r="O9" s="514"/>
      <c r="P9" s="140"/>
      <c r="Q9" s="141"/>
      <c r="R9" s="513"/>
      <c r="S9" s="515"/>
      <c r="T9" s="196">
        <v>0.6875</v>
      </c>
      <c r="U9" s="531" t="s">
        <v>201</v>
      </c>
      <c r="V9" s="532"/>
      <c r="W9" s="175" t="s">
        <v>202</v>
      </c>
      <c r="X9" s="462"/>
      <c r="Y9" s="525">
        <v>4</v>
      </c>
      <c r="Z9" s="139"/>
      <c r="AA9" s="457" t="s">
        <v>204</v>
      </c>
      <c r="AC9" s="75"/>
      <c r="AD9" s="75"/>
      <c r="AE9" s="75"/>
      <c r="AF9" s="76"/>
      <c r="AG9" s="2"/>
      <c r="AH9" s="2"/>
      <c r="AI9" s="2"/>
      <c r="AJ9" s="2"/>
    </row>
    <row r="10" spans="1:36" ht="23.25" customHeight="1" x14ac:dyDescent="0.15">
      <c r="A10" s="460"/>
      <c r="B10" s="461"/>
      <c r="C10" s="428"/>
      <c r="D10" s="430"/>
      <c r="E10" s="135" t="s">
        <v>200</v>
      </c>
      <c r="F10" s="138" t="s">
        <v>198</v>
      </c>
      <c r="G10" s="247" t="s">
        <v>161</v>
      </c>
      <c r="H10" s="419" t="s">
        <v>241</v>
      </c>
      <c r="I10" s="420"/>
      <c r="J10" s="138"/>
      <c r="K10" s="247" t="s">
        <v>98</v>
      </c>
      <c r="L10" s="419"/>
      <c r="M10" s="420"/>
      <c r="N10" s="138"/>
      <c r="O10" s="247"/>
      <c r="P10" s="419"/>
      <c r="Q10" s="420"/>
      <c r="R10" s="138"/>
      <c r="S10" s="247"/>
      <c r="T10" s="142" t="s">
        <v>154</v>
      </c>
      <c r="U10" s="421" t="s">
        <v>249</v>
      </c>
      <c r="V10" s="422"/>
      <c r="W10" s="176" t="s">
        <v>203</v>
      </c>
      <c r="X10" s="414"/>
      <c r="Y10" s="416"/>
      <c r="Z10" s="135"/>
      <c r="AA10" s="418"/>
      <c r="AC10" s="116" t="s">
        <v>236</v>
      </c>
      <c r="AD10" s="75" t="s">
        <v>56</v>
      </c>
      <c r="AE10" s="75" t="s">
        <v>98</v>
      </c>
      <c r="AF10" s="76" t="s">
        <v>246</v>
      </c>
      <c r="AG10" s="2"/>
      <c r="AH10" s="2"/>
      <c r="AI10" s="2"/>
      <c r="AJ10" s="2"/>
    </row>
    <row r="11" spans="1:36" ht="23.25" customHeight="1" x14ac:dyDescent="0.15">
      <c r="A11" s="458" t="s">
        <v>55</v>
      </c>
      <c r="B11" s="459"/>
      <c r="C11" s="427" t="s">
        <v>237</v>
      </c>
      <c r="D11" s="429">
        <v>17</v>
      </c>
      <c r="E11" s="193">
        <v>0.54166666666666663</v>
      </c>
      <c r="F11" s="431" t="s">
        <v>56</v>
      </c>
      <c r="G11" s="432"/>
      <c r="H11" s="197">
        <v>0.61111111111111105</v>
      </c>
      <c r="I11" s="198">
        <v>0.625</v>
      </c>
      <c r="J11" s="431" t="s">
        <v>242</v>
      </c>
      <c r="K11" s="432"/>
      <c r="L11" s="197">
        <v>0.63888888888888895</v>
      </c>
      <c r="M11" s="145"/>
      <c r="N11" s="431"/>
      <c r="O11" s="432"/>
      <c r="P11" s="144"/>
      <c r="Q11" s="145"/>
      <c r="R11" s="431"/>
      <c r="S11" s="433"/>
      <c r="T11" s="192">
        <v>0.63888888888888895</v>
      </c>
      <c r="U11" s="434"/>
      <c r="V11" s="435"/>
      <c r="W11" s="177"/>
      <c r="X11" s="413">
        <v>17</v>
      </c>
      <c r="Y11" s="415"/>
      <c r="Z11" s="143"/>
      <c r="AA11" s="417" t="s">
        <v>308</v>
      </c>
      <c r="AC11" s="116" t="s">
        <v>237</v>
      </c>
      <c r="AD11" s="75" t="s">
        <v>242</v>
      </c>
      <c r="AE11" s="77" t="s">
        <v>161</v>
      </c>
      <c r="AF11" s="76" t="s">
        <v>247</v>
      </c>
      <c r="AG11" s="2"/>
      <c r="AH11" s="2"/>
      <c r="AI11" s="2"/>
      <c r="AJ11" s="2"/>
    </row>
    <row r="12" spans="1:36" ht="23.25" customHeight="1" x14ac:dyDescent="0.15">
      <c r="A12" s="460"/>
      <c r="B12" s="461"/>
      <c r="C12" s="428"/>
      <c r="D12" s="430"/>
      <c r="E12" s="135" t="s">
        <v>200</v>
      </c>
      <c r="F12" s="138" t="s">
        <v>198</v>
      </c>
      <c r="G12" s="247" t="s">
        <v>161</v>
      </c>
      <c r="H12" s="419" t="s">
        <v>241</v>
      </c>
      <c r="I12" s="420"/>
      <c r="J12" s="138"/>
      <c r="K12" s="247"/>
      <c r="L12" s="419" t="s">
        <v>243</v>
      </c>
      <c r="M12" s="420"/>
      <c r="N12" s="138"/>
      <c r="O12" s="247"/>
      <c r="P12" s="419"/>
      <c r="Q12" s="420"/>
      <c r="R12" s="138"/>
      <c r="S12" s="247"/>
      <c r="T12" s="142" t="s">
        <v>246</v>
      </c>
      <c r="U12" s="421"/>
      <c r="V12" s="422"/>
      <c r="W12" s="176"/>
      <c r="X12" s="414"/>
      <c r="Y12" s="416"/>
      <c r="Z12" s="135"/>
      <c r="AA12" s="418"/>
      <c r="AC12" s="116" t="s">
        <v>238</v>
      </c>
      <c r="AD12" s="75" t="s">
        <v>306</v>
      </c>
      <c r="AE12" s="77" t="s">
        <v>162</v>
      </c>
      <c r="AF12" s="76" t="s">
        <v>248</v>
      </c>
      <c r="AG12" s="2"/>
      <c r="AH12" s="2"/>
      <c r="AI12" s="2"/>
      <c r="AJ12" s="2"/>
    </row>
    <row r="13" spans="1:36" ht="23.25" customHeight="1" x14ac:dyDescent="0.15">
      <c r="A13" s="458" t="s">
        <v>58</v>
      </c>
      <c r="B13" s="459"/>
      <c r="C13" s="427" t="s">
        <v>238</v>
      </c>
      <c r="D13" s="429">
        <v>19</v>
      </c>
      <c r="E13" s="193">
        <v>0.22916666666666666</v>
      </c>
      <c r="F13" s="431" t="s">
        <v>56</v>
      </c>
      <c r="G13" s="432"/>
      <c r="H13" s="197">
        <v>0.33333333333333331</v>
      </c>
      <c r="I13" s="198"/>
      <c r="J13" s="431"/>
      <c r="K13" s="432"/>
      <c r="L13" s="144"/>
      <c r="M13" s="145"/>
      <c r="N13" s="431"/>
      <c r="O13" s="432"/>
      <c r="P13" s="144"/>
      <c r="Q13" s="145"/>
      <c r="R13" s="431"/>
      <c r="S13" s="433"/>
      <c r="T13" s="192">
        <v>0.33333333333333331</v>
      </c>
      <c r="U13" s="434"/>
      <c r="V13" s="435"/>
      <c r="W13" s="177"/>
      <c r="X13" s="413"/>
      <c r="Y13" s="415"/>
      <c r="Z13" s="143"/>
      <c r="AA13" s="417"/>
      <c r="AC13" s="116" t="s">
        <v>239</v>
      </c>
      <c r="AD13" s="75" t="s">
        <v>53</v>
      </c>
      <c r="AE13" s="77" t="s">
        <v>60</v>
      </c>
      <c r="AF13" s="116" t="s">
        <v>153</v>
      </c>
      <c r="AG13" s="2"/>
      <c r="AH13" s="2"/>
      <c r="AI13" s="2"/>
      <c r="AJ13" s="2"/>
    </row>
    <row r="14" spans="1:36" ht="23.25" customHeight="1" thickBot="1" x14ac:dyDescent="0.2">
      <c r="A14" s="480"/>
      <c r="B14" s="481"/>
      <c r="C14" s="482"/>
      <c r="D14" s="483"/>
      <c r="E14" s="135" t="s">
        <v>205</v>
      </c>
      <c r="F14" s="138" t="s">
        <v>244</v>
      </c>
      <c r="G14" s="247" t="s">
        <v>98</v>
      </c>
      <c r="H14" s="419" t="s">
        <v>245</v>
      </c>
      <c r="I14" s="420"/>
      <c r="J14" s="138"/>
      <c r="K14" s="247"/>
      <c r="L14" s="484"/>
      <c r="M14" s="485"/>
      <c r="N14" s="148"/>
      <c r="O14" s="247"/>
      <c r="P14" s="484"/>
      <c r="Q14" s="485"/>
      <c r="R14" s="148"/>
      <c r="S14" s="247"/>
      <c r="T14" s="142" t="s">
        <v>247</v>
      </c>
      <c r="U14" s="421"/>
      <c r="V14" s="422"/>
      <c r="W14" s="176"/>
      <c r="X14" s="497"/>
      <c r="Y14" s="437"/>
      <c r="Z14" s="147"/>
      <c r="AA14" s="475"/>
      <c r="AC14" s="116" t="s">
        <v>240</v>
      </c>
      <c r="AD14" s="75" t="s">
        <v>57</v>
      </c>
      <c r="AF14" s="116" t="s">
        <v>156</v>
      </c>
      <c r="AG14" s="2"/>
      <c r="AH14" s="2"/>
      <c r="AI14" s="2"/>
      <c r="AJ14" s="2"/>
    </row>
    <row r="15" spans="1:36" ht="23.25" customHeight="1" x14ac:dyDescent="0.15">
      <c r="A15" s="476">
        <v>1</v>
      </c>
      <c r="B15" s="477" t="s">
        <v>19</v>
      </c>
      <c r="C15" s="478"/>
      <c r="D15" s="479"/>
      <c r="E15" s="150"/>
      <c r="F15" s="488"/>
      <c r="G15" s="489"/>
      <c r="H15" s="151"/>
      <c r="I15" s="152"/>
      <c r="J15" s="488"/>
      <c r="K15" s="489"/>
      <c r="L15" s="151"/>
      <c r="M15" s="152"/>
      <c r="N15" s="488"/>
      <c r="O15" s="489"/>
      <c r="P15" s="151"/>
      <c r="Q15" s="152"/>
      <c r="R15" s="488"/>
      <c r="S15" s="533"/>
      <c r="T15" s="153"/>
      <c r="U15" s="534"/>
      <c r="V15" s="535"/>
      <c r="W15" s="179"/>
      <c r="X15" s="487"/>
      <c r="Y15" s="438"/>
      <c r="Z15" s="150"/>
      <c r="AA15" s="486"/>
      <c r="AC15" s="2"/>
      <c r="AD15" s="75" t="s">
        <v>59</v>
      </c>
      <c r="AF15" s="116" t="s">
        <v>157</v>
      </c>
      <c r="AG15" s="2"/>
      <c r="AH15" s="2"/>
      <c r="AI15" s="2"/>
      <c r="AJ15" s="2"/>
    </row>
    <row r="16" spans="1:36" ht="23.25" customHeight="1" x14ac:dyDescent="0.15">
      <c r="A16" s="424"/>
      <c r="B16" s="426"/>
      <c r="C16" s="428"/>
      <c r="D16" s="430"/>
      <c r="E16" s="135"/>
      <c r="F16" s="138"/>
      <c r="G16" s="247"/>
      <c r="H16" s="419"/>
      <c r="I16" s="420"/>
      <c r="J16" s="138"/>
      <c r="K16" s="247"/>
      <c r="L16" s="419"/>
      <c r="M16" s="420"/>
      <c r="N16" s="138"/>
      <c r="O16" s="247"/>
      <c r="P16" s="419"/>
      <c r="Q16" s="420"/>
      <c r="R16" s="138"/>
      <c r="S16" s="247"/>
      <c r="T16" s="142"/>
      <c r="U16" s="421"/>
      <c r="V16" s="422"/>
      <c r="W16" s="176"/>
      <c r="X16" s="414"/>
      <c r="Y16" s="416"/>
      <c r="Z16" s="135"/>
      <c r="AA16" s="418"/>
      <c r="AC16" s="2"/>
      <c r="AD16" s="75" t="s">
        <v>54</v>
      </c>
      <c r="AF16" s="116" t="s">
        <v>154</v>
      </c>
      <c r="AG16" s="2"/>
      <c r="AH16" s="2"/>
      <c r="AI16" s="2"/>
      <c r="AJ16" s="2"/>
    </row>
    <row r="17" spans="1:36" ht="23.25" customHeight="1" x14ac:dyDescent="0.15">
      <c r="A17" s="423">
        <v>2</v>
      </c>
      <c r="B17" s="436" t="s">
        <v>4</v>
      </c>
      <c r="C17" s="427"/>
      <c r="D17" s="429"/>
      <c r="E17" s="143"/>
      <c r="F17" s="431"/>
      <c r="G17" s="432"/>
      <c r="H17" s="144"/>
      <c r="I17" s="145"/>
      <c r="J17" s="431"/>
      <c r="K17" s="432"/>
      <c r="L17" s="144"/>
      <c r="M17" s="145"/>
      <c r="N17" s="431"/>
      <c r="O17" s="432"/>
      <c r="P17" s="144"/>
      <c r="Q17" s="145"/>
      <c r="R17" s="431"/>
      <c r="S17" s="433"/>
      <c r="T17" s="146"/>
      <c r="U17" s="434"/>
      <c r="V17" s="435"/>
      <c r="W17" s="177"/>
      <c r="X17" s="413"/>
      <c r="Y17" s="415"/>
      <c r="Z17" s="143"/>
      <c r="AA17" s="417"/>
      <c r="AC17" s="2"/>
      <c r="AF17" s="116" t="s">
        <v>155</v>
      </c>
      <c r="AG17" s="2"/>
      <c r="AH17" s="2"/>
      <c r="AI17" s="2"/>
      <c r="AJ17" s="2"/>
    </row>
    <row r="18" spans="1:36" ht="23.25" customHeight="1" x14ac:dyDescent="0.15">
      <c r="A18" s="424"/>
      <c r="B18" s="426"/>
      <c r="C18" s="428"/>
      <c r="D18" s="430"/>
      <c r="E18" s="135"/>
      <c r="F18" s="138"/>
      <c r="G18" s="247"/>
      <c r="H18" s="419"/>
      <c r="I18" s="420"/>
      <c r="J18" s="138"/>
      <c r="K18" s="247"/>
      <c r="L18" s="419"/>
      <c r="M18" s="420"/>
      <c r="N18" s="138"/>
      <c r="O18" s="247"/>
      <c r="P18" s="419"/>
      <c r="Q18" s="420"/>
      <c r="R18" s="138"/>
      <c r="S18" s="247"/>
      <c r="T18" s="142"/>
      <c r="U18" s="530"/>
      <c r="V18" s="422"/>
      <c r="W18" s="176"/>
      <c r="X18" s="414"/>
      <c r="Y18" s="416"/>
      <c r="Z18" s="135"/>
      <c r="AA18" s="418"/>
      <c r="AC18" s="2"/>
      <c r="AD18" s="2"/>
      <c r="AG18" s="2"/>
      <c r="AH18" s="2"/>
      <c r="AI18" s="2"/>
    </row>
    <row r="19" spans="1:36" ht="23.25" customHeight="1" x14ac:dyDescent="0.15">
      <c r="A19" s="423">
        <v>3</v>
      </c>
      <c r="B19" s="436" t="s">
        <v>5</v>
      </c>
      <c r="C19" s="427"/>
      <c r="D19" s="429"/>
      <c r="E19" s="143"/>
      <c r="F19" s="431"/>
      <c r="G19" s="432"/>
      <c r="H19" s="144"/>
      <c r="I19" s="145"/>
      <c r="J19" s="431"/>
      <c r="K19" s="432"/>
      <c r="L19" s="144"/>
      <c r="M19" s="145"/>
      <c r="N19" s="431"/>
      <c r="O19" s="432"/>
      <c r="P19" s="144"/>
      <c r="Q19" s="145"/>
      <c r="R19" s="431"/>
      <c r="S19" s="433"/>
      <c r="T19" s="146"/>
      <c r="U19" s="434"/>
      <c r="V19" s="435"/>
      <c r="W19" s="177"/>
      <c r="X19" s="413"/>
      <c r="Y19" s="415"/>
      <c r="Z19" s="143"/>
      <c r="AA19" s="417"/>
      <c r="AC19" s="2"/>
      <c r="AD19" s="2"/>
      <c r="AE19" s="78"/>
      <c r="AG19" s="2"/>
      <c r="AH19" s="2"/>
      <c r="AI19" s="2"/>
    </row>
    <row r="20" spans="1:36" ht="23.25" customHeight="1" x14ac:dyDescent="0.15">
      <c r="A20" s="424"/>
      <c r="B20" s="426"/>
      <c r="C20" s="428"/>
      <c r="D20" s="430"/>
      <c r="E20" s="135"/>
      <c r="F20" s="138"/>
      <c r="G20" s="247"/>
      <c r="H20" s="419"/>
      <c r="I20" s="420"/>
      <c r="J20" s="138"/>
      <c r="K20" s="247"/>
      <c r="L20" s="419"/>
      <c r="M20" s="420"/>
      <c r="N20" s="138"/>
      <c r="O20" s="247"/>
      <c r="P20" s="419"/>
      <c r="Q20" s="420"/>
      <c r="R20" s="138"/>
      <c r="S20" s="247"/>
      <c r="T20" s="142"/>
      <c r="U20" s="421"/>
      <c r="V20" s="422"/>
      <c r="W20" s="176"/>
      <c r="X20" s="414"/>
      <c r="Y20" s="416"/>
      <c r="Z20" s="135"/>
      <c r="AA20" s="418"/>
      <c r="AD20" s="2"/>
      <c r="AF20" s="79"/>
      <c r="AG20" s="78"/>
      <c r="AH20" s="2"/>
      <c r="AI20" s="2"/>
    </row>
    <row r="21" spans="1:36" ht="23.25" customHeight="1" x14ac:dyDescent="0.15">
      <c r="A21" s="423">
        <v>4</v>
      </c>
      <c r="B21" s="436" t="s">
        <v>6</v>
      </c>
      <c r="C21" s="427" t="s">
        <v>237</v>
      </c>
      <c r="D21" s="429">
        <v>17</v>
      </c>
      <c r="E21" s="193">
        <v>0.41666666666666669</v>
      </c>
      <c r="F21" s="431" t="s">
        <v>57</v>
      </c>
      <c r="G21" s="432"/>
      <c r="H21" s="144"/>
      <c r="I21" s="145"/>
      <c r="J21" s="431"/>
      <c r="K21" s="432"/>
      <c r="L21" s="144"/>
      <c r="M21" s="145"/>
      <c r="N21" s="431"/>
      <c r="O21" s="432"/>
      <c r="P21" s="144"/>
      <c r="Q21" s="145"/>
      <c r="R21" s="431"/>
      <c r="S21" s="433"/>
      <c r="T21" s="192">
        <v>0.58333333333333337</v>
      </c>
      <c r="U21" s="434"/>
      <c r="V21" s="435"/>
      <c r="W21" s="177"/>
      <c r="X21" s="413"/>
      <c r="Y21" s="415">
        <v>1</v>
      </c>
      <c r="Z21" s="143">
        <v>1</v>
      </c>
      <c r="AA21" s="417" t="s">
        <v>207</v>
      </c>
      <c r="AE21" s="79"/>
      <c r="AF21" s="79"/>
      <c r="AG21" s="79"/>
      <c r="AH21" s="2"/>
      <c r="AI21" s="2"/>
    </row>
    <row r="22" spans="1:36" ht="23.25" customHeight="1" x14ac:dyDescent="0.15">
      <c r="A22" s="424"/>
      <c r="B22" s="426"/>
      <c r="C22" s="428"/>
      <c r="D22" s="430"/>
      <c r="E22" s="135" t="s">
        <v>205</v>
      </c>
      <c r="F22" s="138"/>
      <c r="G22" s="247" t="s">
        <v>162</v>
      </c>
      <c r="H22" s="419"/>
      <c r="I22" s="420"/>
      <c r="J22" s="138"/>
      <c r="K22" s="247"/>
      <c r="L22" s="419"/>
      <c r="M22" s="420"/>
      <c r="N22" s="138"/>
      <c r="O22" s="247"/>
      <c r="P22" s="419"/>
      <c r="Q22" s="420"/>
      <c r="R22" s="138"/>
      <c r="S22" s="247"/>
      <c r="T22" s="142" t="s">
        <v>154</v>
      </c>
      <c r="U22" s="421"/>
      <c r="V22" s="422"/>
      <c r="W22" s="176"/>
      <c r="X22" s="414"/>
      <c r="Y22" s="416"/>
      <c r="Z22" s="135"/>
      <c r="AA22" s="418"/>
      <c r="AE22" s="79"/>
      <c r="AF22" s="79"/>
      <c r="AG22" s="79"/>
      <c r="AH22" s="2"/>
      <c r="AI22" s="2"/>
    </row>
    <row r="23" spans="1:36" ht="23.25" customHeight="1" x14ac:dyDescent="0.15">
      <c r="A23" s="423">
        <v>5</v>
      </c>
      <c r="B23" s="436" t="s">
        <v>179</v>
      </c>
      <c r="C23" s="427"/>
      <c r="D23" s="429"/>
      <c r="E23" s="143"/>
      <c r="F23" s="431"/>
      <c r="G23" s="432"/>
      <c r="H23" s="144"/>
      <c r="I23" s="145"/>
      <c r="J23" s="431"/>
      <c r="K23" s="432"/>
      <c r="L23" s="144"/>
      <c r="M23" s="145"/>
      <c r="N23" s="431"/>
      <c r="O23" s="432"/>
      <c r="P23" s="144"/>
      <c r="Q23" s="145"/>
      <c r="R23" s="431"/>
      <c r="S23" s="433"/>
      <c r="T23" s="146"/>
      <c r="U23" s="434"/>
      <c r="V23" s="435"/>
      <c r="W23" s="177"/>
      <c r="X23" s="413"/>
      <c r="Y23" s="415"/>
      <c r="Z23" s="143"/>
      <c r="AA23" s="417"/>
      <c r="AE23" s="79"/>
      <c r="AF23" s="79"/>
      <c r="AG23" s="79"/>
      <c r="AH23" s="2"/>
      <c r="AI23" s="2"/>
    </row>
    <row r="24" spans="1:36" ht="23.25" customHeight="1" x14ac:dyDescent="0.15">
      <c r="A24" s="424"/>
      <c r="B24" s="426"/>
      <c r="C24" s="428"/>
      <c r="D24" s="430"/>
      <c r="E24" s="135"/>
      <c r="F24" s="138"/>
      <c r="G24" s="247"/>
      <c r="H24" s="419"/>
      <c r="I24" s="420"/>
      <c r="J24" s="138"/>
      <c r="K24" s="247"/>
      <c r="L24" s="419"/>
      <c r="M24" s="420"/>
      <c r="N24" s="138"/>
      <c r="O24" s="247"/>
      <c r="P24" s="419"/>
      <c r="Q24" s="420"/>
      <c r="R24" s="138"/>
      <c r="S24" s="247"/>
      <c r="T24" s="142"/>
      <c r="U24" s="421"/>
      <c r="V24" s="422"/>
      <c r="W24" s="176"/>
      <c r="X24" s="414"/>
      <c r="Y24" s="416"/>
      <c r="Z24" s="135"/>
      <c r="AA24" s="418"/>
      <c r="AE24" s="79"/>
      <c r="AF24" s="79"/>
      <c r="AG24" s="79"/>
      <c r="AH24" s="2"/>
      <c r="AI24" s="2"/>
    </row>
    <row r="25" spans="1:36" ht="23.25" customHeight="1" x14ac:dyDescent="0.15">
      <c r="A25" s="423">
        <v>6</v>
      </c>
      <c r="B25" s="436" t="s">
        <v>180</v>
      </c>
      <c r="C25" s="427"/>
      <c r="D25" s="429"/>
      <c r="E25" s="193"/>
      <c r="F25" s="431"/>
      <c r="G25" s="432"/>
      <c r="H25" s="144"/>
      <c r="I25" s="145"/>
      <c r="J25" s="431"/>
      <c r="K25" s="432"/>
      <c r="L25" s="144"/>
      <c r="M25" s="145"/>
      <c r="N25" s="431"/>
      <c r="O25" s="432"/>
      <c r="P25" s="144"/>
      <c r="Q25" s="145"/>
      <c r="R25" s="431"/>
      <c r="S25" s="433"/>
      <c r="T25" s="192"/>
      <c r="U25" s="434"/>
      <c r="V25" s="435"/>
      <c r="W25" s="177"/>
      <c r="X25" s="413"/>
      <c r="Y25" s="415"/>
      <c r="Z25" s="143"/>
      <c r="AA25" s="417"/>
      <c r="AE25" s="79"/>
      <c r="AF25" s="79"/>
      <c r="AG25" s="79"/>
      <c r="AH25" s="2"/>
      <c r="AI25" s="2"/>
    </row>
    <row r="26" spans="1:36" ht="23.25" customHeight="1" x14ac:dyDescent="0.15">
      <c r="A26" s="424"/>
      <c r="B26" s="426"/>
      <c r="C26" s="428"/>
      <c r="D26" s="430"/>
      <c r="E26" s="135"/>
      <c r="F26" s="138"/>
      <c r="G26" s="247"/>
      <c r="H26" s="419"/>
      <c r="I26" s="420"/>
      <c r="J26" s="138"/>
      <c r="K26" s="247"/>
      <c r="L26" s="419"/>
      <c r="M26" s="420"/>
      <c r="N26" s="138"/>
      <c r="O26" s="247"/>
      <c r="P26" s="419"/>
      <c r="Q26" s="420"/>
      <c r="R26" s="138"/>
      <c r="S26" s="247"/>
      <c r="T26" s="142"/>
      <c r="U26" s="421"/>
      <c r="V26" s="422"/>
      <c r="W26" s="176"/>
      <c r="X26" s="414"/>
      <c r="Y26" s="416"/>
      <c r="Z26" s="135"/>
      <c r="AA26" s="418"/>
      <c r="AE26" s="79"/>
      <c r="AF26" s="79"/>
      <c r="AG26" s="79"/>
      <c r="AH26" s="2"/>
      <c r="AI26" s="2"/>
    </row>
    <row r="27" spans="1:36" ht="23.25" customHeight="1" x14ac:dyDescent="0.15">
      <c r="A27" s="423">
        <v>7</v>
      </c>
      <c r="B27" s="436" t="s">
        <v>181</v>
      </c>
      <c r="C27" s="427" t="s">
        <v>239</v>
      </c>
      <c r="D27" s="429">
        <v>4</v>
      </c>
      <c r="E27" s="193">
        <v>0.375</v>
      </c>
      <c r="F27" s="431" t="s">
        <v>59</v>
      </c>
      <c r="G27" s="432"/>
      <c r="H27" s="144"/>
      <c r="I27" s="145"/>
      <c r="J27" s="431"/>
      <c r="K27" s="432"/>
      <c r="L27" s="144"/>
      <c r="M27" s="145"/>
      <c r="N27" s="431"/>
      <c r="O27" s="432"/>
      <c r="P27" s="144"/>
      <c r="Q27" s="145"/>
      <c r="R27" s="431"/>
      <c r="S27" s="433"/>
      <c r="T27" s="192">
        <v>0.5</v>
      </c>
      <c r="U27" s="434"/>
      <c r="V27" s="435"/>
      <c r="W27" s="177"/>
      <c r="X27" s="413"/>
      <c r="Y27" s="415">
        <v>1</v>
      </c>
      <c r="Z27" s="143"/>
      <c r="AA27" s="417" t="s">
        <v>206</v>
      </c>
      <c r="AE27" s="79"/>
      <c r="AF27" s="79"/>
      <c r="AG27" s="79"/>
      <c r="AH27" s="2"/>
      <c r="AI27" s="2"/>
    </row>
    <row r="28" spans="1:36" ht="23.25" customHeight="1" x14ac:dyDescent="0.15">
      <c r="A28" s="424"/>
      <c r="B28" s="426"/>
      <c r="C28" s="428"/>
      <c r="D28" s="430"/>
      <c r="E28" s="135" t="s">
        <v>205</v>
      </c>
      <c r="F28" s="138"/>
      <c r="G28" s="247"/>
      <c r="H28" s="419"/>
      <c r="I28" s="420"/>
      <c r="J28" s="138"/>
      <c r="K28" s="247"/>
      <c r="L28" s="419"/>
      <c r="M28" s="420"/>
      <c r="N28" s="138"/>
      <c r="O28" s="247"/>
      <c r="P28" s="419"/>
      <c r="Q28" s="420"/>
      <c r="R28" s="138"/>
      <c r="S28" s="247"/>
      <c r="T28" s="142" t="s">
        <v>62</v>
      </c>
      <c r="U28" s="421"/>
      <c r="V28" s="422"/>
      <c r="W28" s="176"/>
      <c r="X28" s="414"/>
      <c r="Y28" s="416"/>
      <c r="Z28" s="135">
        <v>1</v>
      </c>
      <c r="AA28" s="418"/>
      <c r="AE28" s="79"/>
      <c r="AF28" s="79"/>
      <c r="AG28" s="79"/>
      <c r="AH28" s="2"/>
      <c r="AI28" s="2"/>
    </row>
    <row r="29" spans="1:36" ht="23.25" customHeight="1" x14ac:dyDescent="0.15">
      <c r="A29" s="423">
        <v>8</v>
      </c>
      <c r="B29" s="436" t="s">
        <v>182</v>
      </c>
      <c r="C29" s="427"/>
      <c r="D29" s="429"/>
      <c r="E29" s="143"/>
      <c r="F29" s="431"/>
      <c r="G29" s="432"/>
      <c r="H29" s="144"/>
      <c r="I29" s="145"/>
      <c r="J29" s="431"/>
      <c r="K29" s="432"/>
      <c r="L29" s="144"/>
      <c r="M29" s="145"/>
      <c r="N29" s="431"/>
      <c r="O29" s="432"/>
      <c r="P29" s="144"/>
      <c r="Q29" s="145"/>
      <c r="R29" s="431"/>
      <c r="S29" s="433"/>
      <c r="T29" s="146"/>
      <c r="U29" s="434"/>
      <c r="V29" s="435"/>
      <c r="W29" s="177"/>
      <c r="X29" s="413"/>
      <c r="Y29" s="415"/>
      <c r="Z29" s="143"/>
      <c r="AA29" s="417"/>
      <c r="AE29" s="79"/>
      <c r="AF29" s="79"/>
      <c r="AG29" s="79"/>
      <c r="AH29" s="2"/>
      <c r="AI29" s="2"/>
    </row>
    <row r="30" spans="1:36" ht="23.25" customHeight="1" x14ac:dyDescent="0.15">
      <c r="A30" s="424"/>
      <c r="B30" s="426"/>
      <c r="C30" s="428"/>
      <c r="D30" s="430"/>
      <c r="E30" s="135"/>
      <c r="F30" s="138"/>
      <c r="G30" s="247"/>
      <c r="H30" s="419"/>
      <c r="I30" s="420"/>
      <c r="J30" s="138"/>
      <c r="K30" s="247"/>
      <c r="L30" s="419"/>
      <c r="M30" s="420"/>
      <c r="N30" s="138"/>
      <c r="O30" s="247"/>
      <c r="P30" s="419"/>
      <c r="Q30" s="420"/>
      <c r="R30" s="138"/>
      <c r="S30" s="247"/>
      <c r="T30" s="142"/>
      <c r="U30" s="421"/>
      <c r="V30" s="422"/>
      <c r="W30" s="176"/>
      <c r="X30" s="414"/>
      <c r="Y30" s="416"/>
      <c r="Z30" s="135"/>
      <c r="AA30" s="418"/>
      <c r="AE30" s="79"/>
      <c r="AF30" s="79"/>
      <c r="AG30" s="79"/>
      <c r="AH30" s="2"/>
      <c r="AI30" s="2"/>
    </row>
    <row r="31" spans="1:36" ht="23.25" customHeight="1" x14ac:dyDescent="0.15">
      <c r="A31" s="423">
        <v>9</v>
      </c>
      <c r="B31" s="436" t="s">
        <v>183</v>
      </c>
      <c r="C31" s="427"/>
      <c r="D31" s="429"/>
      <c r="E31" s="143"/>
      <c r="F31" s="431"/>
      <c r="G31" s="432"/>
      <c r="H31" s="144"/>
      <c r="I31" s="145"/>
      <c r="J31" s="431"/>
      <c r="K31" s="432"/>
      <c r="L31" s="144"/>
      <c r="M31" s="145"/>
      <c r="N31" s="431"/>
      <c r="O31" s="432"/>
      <c r="P31" s="144"/>
      <c r="Q31" s="145"/>
      <c r="R31" s="431"/>
      <c r="S31" s="433"/>
      <c r="T31" s="146"/>
      <c r="U31" s="434"/>
      <c r="V31" s="435"/>
      <c r="W31" s="177"/>
      <c r="X31" s="413"/>
      <c r="Y31" s="415"/>
      <c r="Z31" s="143"/>
      <c r="AA31" s="417"/>
      <c r="AE31" s="79"/>
      <c r="AF31" s="79"/>
      <c r="AG31" s="79"/>
      <c r="AH31" s="2"/>
      <c r="AI31" s="2"/>
    </row>
    <row r="32" spans="1:36" ht="23.25" customHeight="1" x14ac:dyDescent="0.15">
      <c r="A32" s="424"/>
      <c r="B32" s="426"/>
      <c r="C32" s="428"/>
      <c r="D32" s="430"/>
      <c r="E32" s="135"/>
      <c r="F32" s="138"/>
      <c r="G32" s="247"/>
      <c r="H32" s="419"/>
      <c r="I32" s="420"/>
      <c r="J32" s="138"/>
      <c r="K32" s="247"/>
      <c r="L32" s="419"/>
      <c r="M32" s="420"/>
      <c r="N32" s="138"/>
      <c r="O32" s="247"/>
      <c r="P32" s="419"/>
      <c r="Q32" s="420"/>
      <c r="R32" s="138"/>
      <c r="S32" s="247"/>
      <c r="T32" s="142"/>
      <c r="U32" s="421"/>
      <c r="V32" s="422"/>
      <c r="W32" s="176"/>
      <c r="X32" s="414"/>
      <c r="Y32" s="416"/>
      <c r="Z32" s="135"/>
      <c r="AA32" s="418"/>
      <c r="AE32" s="79"/>
      <c r="AF32" s="79"/>
      <c r="AG32" s="79"/>
      <c r="AH32" s="2"/>
      <c r="AI32" s="2"/>
    </row>
    <row r="33" spans="1:35" ht="23.25" customHeight="1" x14ac:dyDescent="0.15">
      <c r="A33" s="423">
        <v>10</v>
      </c>
      <c r="B33" s="436" t="s">
        <v>184</v>
      </c>
      <c r="C33" s="427"/>
      <c r="D33" s="429"/>
      <c r="E33" s="193"/>
      <c r="F33" s="431"/>
      <c r="G33" s="432"/>
      <c r="H33" s="197"/>
      <c r="I33" s="198"/>
      <c r="J33" s="431"/>
      <c r="K33" s="432"/>
      <c r="L33" s="197"/>
      <c r="M33" s="198"/>
      <c r="N33" s="431"/>
      <c r="O33" s="432"/>
      <c r="P33" s="144"/>
      <c r="Q33" s="145"/>
      <c r="R33" s="431"/>
      <c r="S33" s="433"/>
      <c r="T33" s="192"/>
      <c r="U33" s="434"/>
      <c r="V33" s="435"/>
      <c r="W33" s="177"/>
      <c r="X33" s="413"/>
      <c r="Y33" s="415"/>
      <c r="Z33" s="143"/>
      <c r="AA33" s="417"/>
      <c r="AE33" s="79"/>
      <c r="AF33" s="79"/>
      <c r="AG33" s="79"/>
      <c r="AH33" s="2"/>
      <c r="AI33" s="2"/>
    </row>
    <row r="34" spans="1:35" ht="23.25" customHeight="1" x14ac:dyDescent="0.15">
      <c r="A34" s="424"/>
      <c r="B34" s="426"/>
      <c r="C34" s="428"/>
      <c r="D34" s="430"/>
      <c r="E34" s="135"/>
      <c r="F34" s="138"/>
      <c r="G34" s="247"/>
      <c r="H34" s="419"/>
      <c r="I34" s="420"/>
      <c r="J34" s="138"/>
      <c r="K34" s="247"/>
      <c r="L34" s="419"/>
      <c r="M34" s="420"/>
      <c r="N34" s="138"/>
      <c r="O34" s="247"/>
      <c r="P34" s="419"/>
      <c r="Q34" s="420"/>
      <c r="R34" s="138"/>
      <c r="S34" s="247"/>
      <c r="T34" s="142"/>
      <c r="U34" s="421"/>
      <c r="V34" s="422"/>
      <c r="W34" s="176"/>
      <c r="X34" s="414"/>
      <c r="Y34" s="416"/>
      <c r="Z34" s="135"/>
      <c r="AA34" s="418"/>
      <c r="AE34" s="79"/>
      <c r="AF34" s="79"/>
      <c r="AG34" s="79"/>
      <c r="AH34" s="2"/>
      <c r="AI34" s="2"/>
    </row>
    <row r="35" spans="1:35" ht="23.25" customHeight="1" x14ac:dyDescent="0.15">
      <c r="A35" s="423">
        <v>11</v>
      </c>
      <c r="B35" s="436" t="s">
        <v>185</v>
      </c>
      <c r="C35" s="427"/>
      <c r="D35" s="429"/>
      <c r="E35" s="193"/>
      <c r="F35" s="431"/>
      <c r="G35" s="432"/>
      <c r="H35" s="197"/>
      <c r="I35" s="198"/>
      <c r="J35" s="431"/>
      <c r="K35" s="432"/>
      <c r="L35" s="197"/>
      <c r="M35" s="198"/>
      <c r="N35" s="431"/>
      <c r="O35" s="432"/>
      <c r="P35" s="144"/>
      <c r="Q35" s="145"/>
      <c r="R35" s="431"/>
      <c r="S35" s="433"/>
      <c r="T35" s="146"/>
      <c r="U35" s="434"/>
      <c r="V35" s="435"/>
      <c r="W35" s="177"/>
      <c r="X35" s="413"/>
      <c r="Y35" s="415"/>
      <c r="Z35" s="143"/>
      <c r="AA35" s="417"/>
      <c r="AE35" s="79"/>
      <c r="AF35" s="79"/>
      <c r="AG35" s="79"/>
      <c r="AH35" s="2"/>
      <c r="AI35" s="2"/>
    </row>
    <row r="36" spans="1:35" ht="23.25" customHeight="1" x14ac:dyDescent="0.15">
      <c r="A36" s="424"/>
      <c r="B36" s="426"/>
      <c r="C36" s="428"/>
      <c r="D36" s="430"/>
      <c r="E36" s="135"/>
      <c r="F36" s="138"/>
      <c r="G36" s="247"/>
      <c r="H36" s="419"/>
      <c r="I36" s="420"/>
      <c r="J36" s="138"/>
      <c r="K36" s="247"/>
      <c r="L36" s="419"/>
      <c r="M36" s="420"/>
      <c r="N36" s="138"/>
      <c r="O36" s="247"/>
      <c r="P36" s="419"/>
      <c r="Q36" s="420"/>
      <c r="R36" s="138"/>
      <c r="S36" s="247"/>
      <c r="T36" s="142"/>
      <c r="U36" s="421"/>
      <c r="V36" s="422"/>
      <c r="W36" s="176"/>
      <c r="X36" s="414"/>
      <c r="Y36" s="416"/>
      <c r="Z36" s="135"/>
      <c r="AA36" s="418"/>
      <c r="AE36" s="79"/>
      <c r="AF36" s="79"/>
      <c r="AG36" s="79"/>
      <c r="AH36" s="2"/>
      <c r="AI36" s="2"/>
    </row>
    <row r="37" spans="1:35" ht="23.25" customHeight="1" x14ac:dyDescent="0.15">
      <c r="A37" s="423">
        <v>12</v>
      </c>
      <c r="B37" s="436" t="s">
        <v>186</v>
      </c>
      <c r="C37" s="427"/>
      <c r="D37" s="429"/>
      <c r="E37" s="143"/>
      <c r="F37" s="431"/>
      <c r="G37" s="432"/>
      <c r="H37" s="144"/>
      <c r="I37" s="145"/>
      <c r="J37" s="431"/>
      <c r="K37" s="432"/>
      <c r="L37" s="144"/>
      <c r="M37" s="145"/>
      <c r="N37" s="431"/>
      <c r="O37" s="432"/>
      <c r="P37" s="144"/>
      <c r="Q37" s="145"/>
      <c r="R37" s="431"/>
      <c r="S37" s="433"/>
      <c r="T37" s="192"/>
      <c r="U37" s="434"/>
      <c r="V37" s="435"/>
      <c r="W37" s="177"/>
      <c r="X37" s="413"/>
      <c r="Y37" s="415"/>
      <c r="Z37" s="143"/>
      <c r="AA37" s="417"/>
      <c r="AE37" s="79"/>
      <c r="AF37" s="79"/>
      <c r="AG37" s="79"/>
      <c r="AH37" s="2"/>
      <c r="AI37" s="2"/>
    </row>
    <row r="38" spans="1:35" ht="23.25" customHeight="1" x14ac:dyDescent="0.15">
      <c r="A38" s="424"/>
      <c r="B38" s="426"/>
      <c r="C38" s="428"/>
      <c r="D38" s="430"/>
      <c r="E38" s="135"/>
      <c r="F38" s="138"/>
      <c r="G38" s="247"/>
      <c r="H38" s="419"/>
      <c r="I38" s="420"/>
      <c r="J38" s="138"/>
      <c r="K38" s="247"/>
      <c r="L38" s="419"/>
      <c r="M38" s="420"/>
      <c r="N38" s="138"/>
      <c r="O38" s="247"/>
      <c r="P38" s="419"/>
      <c r="Q38" s="420"/>
      <c r="R38" s="138"/>
      <c r="S38" s="247"/>
      <c r="T38" s="142"/>
      <c r="U38" s="421"/>
      <c r="V38" s="422"/>
      <c r="W38" s="176"/>
      <c r="X38" s="414"/>
      <c r="Y38" s="416"/>
      <c r="Z38" s="135"/>
      <c r="AA38" s="418"/>
      <c r="AE38" s="79"/>
      <c r="AF38" s="79"/>
      <c r="AG38" s="79"/>
      <c r="AH38" s="2"/>
      <c r="AI38" s="2"/>
    </row>
    <row r="39" spans="1:35" ht="23.25" customHeight="1" x14ac:dyDescent="0.15">
      <c r="A39" s="423">
        <v>13</v>
      </c>
      <c r="B39" s="436" t="s">
        <v>250</v>
      </c>
      <c r="C39" s="427" t="s">
        <v>237</v>
      </c>
      <c r="D39" s="429">
        <v>26</v>
      </c>
      <c r="E39" s="193">
        <v>0.41666666666666669</v>
      </c>
      <c r="F39" s="431" t="s">
        <v>57</v>
      </c>
      <c r="G39" s="432"/>
      <c r="H39" s="144"/>
      <c r="I39" s="145"/>
      <c r="J39" s="431"/>
      <c r="K39" s="432"/>
      <c r="L39" s="144"/>
      <c r="M39" s="145"/>
      <c r="N39" s="431"/>
      <c r="O39" s="432"/>
      <c r="P39" s="144"/>
      <c r="Q39" s="145"/>
      <c r="R39" s="431"/>
      <c r="S39" s="433"/>
      <c r="T39" s="192">
        <v>0.54166666666666663</v>
      </c>
      <c r="U39" s="434"/>
      <c r="V39" s="435"/>
      <c r="W39" s="177"/>
      <c r="X39" s="413"/>
      <c r="Y39" s="415"/>
      <c r="Z39" s="143">
        <v>1</v>
      </c>
      <c r="AA39" s="417" t="s">
        <v>275</v>
      </c>
      <c r="AE39" s="79"/>
      <c r="AF39" s="79"/>
      <c r="AG39" s="79"/>
      <c r="AH39" s="2"/>
      <c r="AI39" s="2"/>
    </row>
    <row r="40" spans="1:35" ht="23.25" customHeight="1" x14ac:dyDescent="0.15">
      <c r="A40" s="424"/>
      <c r="B40" s="426"/>
      <c r="C40" s="428"/>
      <c r="D40" s="430"/>
      <c r="E40" s="135" t="s">
        <v>261</v>
      </c>
      <c r="F40" s="138"/>
      <c r="G40" s="247" t="s">
        <v>98</v>
      </c>
      <c r="H40" s="419"/>
      <c r="I40" s="420"/>
      <c r="J40" s="138"/>
      <c r="K40" s="247"/>
      <c r="L40" s="419"/>
      <c r="M40" s="420"/>
      <c r="N40" s="138"/>
      <c r="O40" s="247"/>
      <c r="P40" s="419"/>
      <c r="Q40" s="420"/>
      <c r="R40" s="138"/>
      <c r="S40" s="247"/>
      <c r="T40" s="142" t="s">
        <v>154</v>
      </c>
      <c r="U40" s="421"/>
      <c r="V40" s="422"/>
      <c r="W40" s="176"/>
      <c r="X40" s="414"/>
      <c r="Y40" s="416"/>
      <c r="Z40" s="135"/>
      <c r="AA40" s="418"/>
      <c r="AE40" s="79"/>
      <c r="AF40" s="79"/>
      <c r="AG40" s="79"/>
      <c r="AH40" s="2"/>
      <c r="AI40" s="2"/>
    </row>
    <row r="41" spans="1:35" ht="23.25" customHeight="1" x14ac:dyDescent="0.15">
      <c r="A41" s="423">
        <v>14</v>
      </c>
      <c r="B41" s="436" t="s">
        <v>187</v>
      </c>
      <c r="C41" s="427"/>
      <c r="D41" s="429"/>
      <c r="E41" s="143"/>
      <c r="F41" s="431"/>
      <c r="G41" s="432"/>
      <c r="H41" s="144"/>
      <c r="I41" s="145"/>
      <c r="J41" s="431"/>
      <c r="K41" s="432"/>
      <c r="L41" s="144"/>
      <c r="M41" s="145"/>
      <c r="N41" s="431"/>
      <c r="O41" s="432"/>
      <c r="P41" s="144"/>
      <c r="Q41" s="145"/>
      <c r="R41" s="431"/>
      <c r="S41" s="433"/>
      <c r="T41" s="146"/>
      <c r="U41" s="434"/>
      <c r="V41" s="435"/>
      <c r="W41" s="177"/>
      <c r="X41" s="413"/>
      <c r="Y41" s="415"/>
      <c r="Z41" s="143"/>
      <c r="AA41" s="417"/>
      <c r="AE41" s="79"/>
      <c r="AF41" s="79"/>
      <c r="AG41" s="79"/>
      <c r="AH41" s="2"/>
      <c r="AI41" s="2"/>
    </row>
    <row r="42" spans="1:35" ht="23.25" customHeight="1" x14ac:dyDescent="0.15">
      <c r="A42" s="424"/>
      <c r="B42" s="426"/>
      <c r="C42" s="428"/>
      <c r="D42" s="430"/>
      <c r="E42" s="135"/>
      <c r="F42" s="138"/>
      <c r="G42" s="247"/>
      <c r="H42" s="419"/>
      <c r="I42" s="420"/>
      <c r="J42" s="138"/>
      <c r="K42" s="247"/>
      <c r="L42" s="419"/>
      <c r="M42" s="420"/>
      <c r="N42" s="138"/>
      <c r="O42" s="247"/>
      <c r="P42" s="419"/>
      <c r="Q42" s="420"/>
      <c r="R42" s="138"/>
      <c r="S42" s="247"/>
      <c r="T42" s="142"/>
      <c r="U42" s="421"/>
      <c r="V42" s="422"/>
      <c r="W42" s="176"/>
      <c r="X42" s="414"/>
      <c r="Y42" s="416"/>
      <c r="Z42" s="135"/>
      <c r="AA42" s="418"/>
      <c r="AE42" s="79"/>
      <c r="AF42" s="79"/>
      <c r="AG42" s="79"/>
      <c r="AH42" s="2"/>
      <c r="AI42" s="2"/>
    </row>
    <row r="43" spans="1:35" ht="23.25" customHeight="1" x14ac:dyDescent="0.15">
      <c r="A43" s="423">
        <v>15</v>
      </c>
      <c r="B43" s="425" t="s">
        <v>188</v>
      </c>
      <c r="C43" s="427"/>
      <c r="D43" s="429"/>
      <c r="E43" s="143"/>
      <c r="F43" s="431"/>
      <c r="G43" s="432"/>
      <c r="H43" s="144"/>
      <c r="I43" s="145"/>
      <c r="J43" s="431"/>
      <c r="K43" s="432"/>
      <c r="L43" s="144"/>
      <c r="M43" s="145"/>
      <c r="N43" s="431"/>
      <c r="O43" s="432"/>
      <c r="P43" s="144"/>
      <c r="Q43" s="145"/>
      <c r="R43" s="431"/>
      <c r="S43" s="433"/>
      <c r="T43" s="146"/>
      <c r="U43" s="434"/>
      <c r="V43" s="435"/>
      <c r="W43" s="177"/>
      <c r="X43" s="413"/>
      <c r="Y43" s="415"/>
      <c r="Z43" s="143"/>
      <c r="AA43" s="417"/>
      <c r="AE43" s="79"/>
      <c r="AF43" s="79"/>
      <c r="AG43" s="79"/>
      <c r="AH43" s="2"/>
      <c r="AI43" s="2"/>
    </row>
    <row r="44" spans="1:35" ht="23.25" customHeight="1" x14ac:dyDescent="0.15">
      <c r="A44" s="424"/>
      <c r="B44" s="490"/>
      <c r="C44" s="428"/>
      <c r="D44" s="430"/>
      <c r="E44" s="135"/>
      <c r="F44" s="138"/>
      <c r="G44" s="247"/>
      <c r="H44" s="419"/>
      <c r="I44" s="420"/>
      <c r="J44" s="138"/>
      <c r="K44" s="247"/>
      <c r="L44" s="419"/>
      <c r="M44" s="420"/>
      <c r="N44" s="138"/>
      <c r="O44" s="247"/>
      <c r="P44" s="419"/>
      <c r="Q44" s="420"/>
      <c r="R44" s="138"/>
      <c r="S44" s="247"/>
      <c r="T44" s="142"/>
      <c r="U44" s="421"/>
      <c r="V44" s="422"/>
      <c r="W44" s="176"/>
      <c r="X44" s="414"/>
      <c r="Y44" s="416"/>
      <c r="Z44" s="135"/>
      <c r="AA44" s="418"/>
      <c r="AE44" s="79"/>
      <c r="AF44" s="79"/>
      <c r="AG44" s="79"/>
      <c r="AH44" s="2"/>
      <c r="AI44" s="2"/>
    </row>
    <row r="45" spans="1:35" ht="23.25" customHeight="1" x14ac:dyDescent="0.15">
      <c r="A45" s="423">
        <v>16</v>
      </c>
      <c r="B45" s="436" t="s">
        <v>189</v>
      </c>
      <c r="C45" s="427"/>
      <c r="D45" s="429"/>
      <c r="E45" s="143"/>
      <c r="F45" s="431"/>
      <c r="G45" s="432"/>
      <c r="H45" s="144"/>
      <c r="I45" s="145"/>
      <c r="J45" s="431"/>
      <c r="K45" s="432"/>
      <c r="L45" s="144"/>
      <c r="M45" s="145"/>
      <c r="N45" s="431"/>
      <c r="O45" s="432"/>
      <c r="P45" s="144"/>
      <c r="Q45" s="145"/>
      <c r="R45" s="431"/>
      <c r="S45" s="433"/>
      <c r="T45" s="192"/>
      <c r="U45" s="434"/>
      <c r="V45" s="435"/>
      <c r="W45" s="177"/>
      <c r="X45" s="413"/>
      <c r="Y45" s="415"/>
      <c r="Z45" s="143"/>
      <c r="AA45" s="417"/>
      <c r="AE45" s="79"/>
      <c r="AF45" s="79"/>
      <c r="AG45" s="79"/>
      <c r="AH45" s="2"/>
      <c r="AI45" s="2"/>
    </row>
    <row r="46" spans="1:35" ht="23.25" customHeight="1" x14ac:dyDescent="0.15">
      <c r="A46" s="424"/>
      <c r="B46" s="426"/>
      <c r="C46" s="428"/>
      <c r="D46" s="430"/>
      <c r="E46" s="135"/>
      <c r="F46" s="138"/>
      <c r="G46" s="247"/>
      <c r="H46" s="419"/>
      <c r="I46" s="420"/>
      <c r="J46" s="138"/>
      <c r="K46" s="247"/>
      <c r="L46" s="419"/>
      <c r="M46" s="420"/>
      <c r="N46" s="138"/>
      <c r="O46" s="247"/>
      <c r="P46" s="419"/>
      <c r="Q46" s="420"/>
      <c r="R46" s="138"/>
      <c r="S46" s="247"/>
      <c r="T46" s="142"/>
      <c r="U46" s="421"/>
      <c r="V46" s="422"/>
      <c r="W46" s="176"/>
      <c r="X46" s="414"/>
      <c r="Y46" s="416"/>
      <c r="Z46" s="135"/>
      <c r="AA46" s="418"/>
      <c r="AE46" s="79"/>
      <c r="AF46" s="79"/>
      <c r="AG46" s="79"/>
      <c r="AH46" s="2"/>
      <c r="AI46" s="2"/>
    </row>
    <row r="47" spans="1:35" ht="23.25" customHeight="1" x14ac:dyDescent="0.15">
      <c r="A47" s="423">
        <v>17</v>
      </c>
      <c r="B47" s="436" t="s">
        <v>140</v>
      </c>
      <c r="C47" s="427"/>
      <c r="D47" s="429"/>
      <c r="E47" s="143"/>
      <c r="F47" s="431"/>
      <c r="G47" s="432"/>
      <c r="H47" s="144"/>
      <c r="I47" s="145"/>
      <c r="J47" s="431"/>
      <c r="K47" s="432"/>
      <c r="L47" s="144"/>
      <c r="M47" s="145"/>
      <c r="N47" s="431"/>
      <c r="O47" s="432"/>
      <c r="P47" s="144"/>
      <c r="Q47" s="145"/>
      <c r="R47" s="431"/>
      <c r="S47" s="433"/>
      <c r="T47" s="146"/>
      <c r="U47" s="434"/>
      <c r="V47" s="435"/>
      <c r="W47" s="177"/>
      <c r="X47" s="413"/>
      <c r="Y47" s="415"/>
      <c r="Z47" s="143"/>
      <c r="AA47" s="417"/>
      <c r="AE47" s="79"/>
      <c r="AF47" s="79"/>
      <c r="AG47" s="79"/>
      <c r="AH47" s="2"/>
      <c r="AI47" s="2"/>
    </row>
    <row r="48" spans="1:35" ht="23.25" customHeight="1" x14ac:dyDescent="0.15">
      <c r="A48" s="424"/>
      <c r="B48" s="426"/>
      <c r="C48" s="428"/>
      <c r="D48" s="430"/>
      <c r="E48" s="135"/>
      <c r="F48" s="138"/>
      <c r="G48" s="247"/>
      <c r="H48" s="419"/>
      <c r="I48" s="420"/>
      <c r="J48" s="138"/>
      <c r="K48" s="247"/>
      <c r="L48" s="419"/>
      <c r="M48" s="420"/>
      <c r="N48" s="138"/>
      <c r="O48" s="247"/>
      <c r="P48" s="419"/>
      <c r="Q48" s="420"/>
      <c r="R48" s="138"/>
      <c r="S48" s="247"/>
      <c r="T48" s="142"/>
      <c r="U48" s="421"/>
      <c r="V48" s="422"/>
      <c r="W48" s="176"/>
      <c r="X48" s="414"/>
      <c r="Y48" s="416"/>
      <c r="Z48" s="135"/>
      <c r="AA48" s="418"/>
      <c r="AE48" s="79"/>
      <c r="AF48" s="79"/>
      <c r="AG48" s="79"/>
      <c r="AH48" s="2"/>
      <c r="AI48" s="2"/>
    </row>
    <row r="49" spans="1:35" ht="23.25" customHeight="1" x14ac:dyDescent="0.15">
      <c r="A49" s="423">
        <v>18</v>
      </c>
      <c r="B49" s="436" t="s">
        <v>191</v>
      </c>
      <c r="C49" s="427"/>
      <c r="D49" s="429"/>
      <c r="E49" s="143"/>
      <c r="F49" s="431"/>
      <c r="G49" s="432"/>
      <c r="H49" s="144"/>
      <c r="I49" s="145"/>
      <c r="J49" s="431"/>
      <c r="K49" s="432"/>
      <c r="L49" s="144"/>
      <c r="M49" s="145"/>
      <c r="N49" s="431"/>
      <c r="O49" s="432"/>
      <c r="P49" s="144"/>
      <c r="Q49" s="145"/>
      <c r="R49" s="431"/>
      <c r="S49" s="433"/>
      <c r="T49" s="192"/>
      <c r="U49" s="434"/>
      <c r="V49" s="435"/>
      <c r="W49" s="177"/>
      <c r="X49" s="413"/>
      <c r="Y49" s="415"/>
      <c r="Z49" s="143"/>
      <c r="AA49" s="417"/>
      <c r="AE49" s="79"/>
      <c r="AF49" s="79"/>
      <c r="AG49" s="79"/>
      <c r="AH49" s="2"/>
      <c r="AI49" s="2"/>
    </row>
    <row r="50" spans="1:35" ht="23.25" customHeight="1" x14ac:dyDescent="0.15">
      <c r="A50" s="424"/>
      <c r="B50" s="426"/>
      <c r="C50" s="428"/>
      <c r="D50" s="430"/>
      <c r="E50" s="135"/>
      <c r="F50" s="138"/>
      <c r="G50" s="247"/>
      <c r="H50" s="419"/>
      <c r="I50" s="420"/>
      <c r="J50" s="138"/>
      <c r="K50" s="247"/>
      <c r="L50" s="419"/>
      <c r="M50" s="420"/>
      <c r="N50" s="138"/>
      <c r="O50" s="247"/>
      <c r="P50" s="419"/>
      <c r="Q50" s="420"/>
      <c r="R50" s="138"/>
      <c r="S50" s="247"/>
      <c r="T50" s="142"/>
      <c r="U50" s="421"/>
      <c r="V50" s="422"/>
      <c r="W50" s="176"/>
      <c r="X50" s="414"/>
      <c r="Y50" s="416"/>
      <c r="Z50" s="135"/>
      <c r="AA50" s="418"/>
      <c r="AE50" s="79"/>
      <c r="AF50" s="79"/>
      <c r="AG50" s="79"/>
      <c r="AH50" s="2"/>
      <c r="AI50" s="2"/>
    </row>
    <row r="51" spans="1:35" ht="23.25" customHeight="1" x14ac:dyDescent="0.15">
      <c r="A51" s="423">
        <v>19</v>
      </c>
      <c r="B51" s="436" t="s">
        <v>252</v>
      </c>
      <c r="C51" s="427"/>
      <c r="D51" s="429"/>
      <c r="E51" s="143"/>
      <c r="F51" s="431"/>
      <c r="G51" s="432"/>
      <c r="H51" s="144"/>
      <c r="I51" s="145"/>
      <c r="J51" s="431"/>
      <c r="K51" s="432"/>
      <c r="L51" s="144"/>
      <c r="M51" s="145"/>
      <c r="N51" s="431"/>
      <c r="O51" s="432"/>
      <c r="P51" s="144"/>
      <c r="Q51" s="145"/>
      <c r="R51" s="431"/>
      <c r="S51" s="433"/>
      <c r="T51" s="146"/>
      <c r="U51" s="434"/>
      <c r="V51" s="435"/>
      <c r="W51" s="177"/>
      <c r="X51" s="413"/>
      <c r="Y51" s="415"/>
      <c r="Z51" s="143"/>
      <c r="AA51" s="417"/>
      <c r="AE51" s="79"/>
      <c r="AF51" s="79"/>
      <c r="AG51" s="79"/>
      <c r="AH51" s="2"/>
      <c r="AI51" s="2"/>
    </row>
    <row r="52" spans="1:35" ht="23.25" customHeight="1" x14ac:dyDescent="0.15">
      <c r="A52" s="424"/>
      <c r="B52" s="426"/>
      <c r="C52" s="428"/>
      <c r="D52" s="430"/>
      <c r="E52" s="135"/>
      <c r="F52" s="138"/>
      <c r="G52" s="247"/>
      <c r="H52" s="419"/>
      <c r="I52" s="420"/>
      <c r="J52" s="138"/>
      <c r="K52" s="247"/>
      <c r="L52" s="419"/>
      <c r="M52" s="420"/>
      <c r="N52" s="138"/>
      <c r="O52" s="247"/>
      <c r="P52" s="419"/>
      <c r="Q52" s="420"/>
      <c r="R52" s="138"/>
      <c r="S52" s="247"/>
      <c r="T52" s="142"/>
      <c r="U52" s="421"/>
      <c r="V52" s="422"/>
      <c r="W52" s="176"/>
      <c r="X52" s="414"/>
      <c r="Y52" s="416"/>
      <c r="Z52" s="135"/>
      <c r="AA52" s="418"/>
      <c r="AE52" s="79"/>
      <c r="AF52" s="79"/>
      <c r="AG52" s="79"/>
      <c r="AH52" s="2"/>
      <c r="AI52" s="2"/>
    </row>
    <row r="53" spans="1:35" ht="23.25" customHeight="1" x14ac:dyDescent="0.15">
      <c r="A53" s="423">
        <v>20</v>
      </c>
      <c r="B53" s="425" t="s">
        <v>254</v>
      </c>
      <c r="C53" s="427"/>
      <c r="D53" s="429"/>
      <c r="E53" s="143"/>
      <c r="F53" s="431"/>
      <c r="G53" s="432"/>
      <c r="H53" s="144"/>
      <c r="I53" s="145"/>
      <c r="J53" s="431"/>
      <c r="K53" s="432"/>
      <c r="L53" s="144"/>
      <c r="M53" s="145"/>
      <c r="N53" s="431"/>
      <c r="O53" s="432"/>
      <c r="P53" s="144"/>
      <c r="Q53" s="145"/>
      <c r="R53" s="431"/>
      <c r="S53" s="433"/>
      <c r="T53" s="146"/>
      <c r="U53" s="434"/>
      <c r="V53" s="435"/>
      <c r="W53" s="177"/>
      <c r="X53" s="413"/>
      <c r="Y53" s="415"/>
      <c r="Z53" s="143"/>
      <c r="AA53" s="417"/>
      <c r="AE53" s="79"/>
      <c r="AF53" s="79"/>
      <c r="AG53" s="79"/>
      <c r="AH53" s="2"/>
      <c r="AI53" s="2"/>
    </row>
    <row r="54" spans="1:35" ht="23.25" customHeight="1" x14ac:dyDescent="0.15">
      <c r="A54" s="424"/>
      <c r="B54" s="490"/>
      <c r="C54" s="428"/>
      <c r="D54" s="430"/>
      <c r="E54" s="135"/>
      <c r="F54" s="138"/>
      <c r="G54" s="247"/>
      <c r="H54" s="419"/>
      <c r="I54" s="420"/>
      <c r="J54" s="138"/>
      <c r="K54" s="247"/>
      <c r="L54" s="419"/>
      <c r="M54" s="420"/>
      <c r="N54" s="138"/>
      <c r="O54" s="247"/>
      <c r="P54" s="419"/>
      <c r="Q54" s="420"/>
      <c r="R54" s="138"/>
      <c r="S54" s="247"/>
      <c r="T54" s="142"/>
      <c r="U54" s="421"/>
      <c r="V54" s="422"/>
      <c r="W54" s="176"/>
      <c r="X54" s="414"/>
      <c r="Y54" s="416"/>
      <c r="Z54" s="135"/>
      <c r="AA54" s="418"/>
      <c r="AE54" s="79"/>
      <c r="AF54" s="79"/>
      <c r="AG54" s="79"/>
      <c r="AH54" s="2"/>
      <c r="AI54" s="2"/>
    </row>
    <row r="55" spans="1:35" ht="23.25" customHeight="1" x14ac:dyDescent="0.15">
      <c r="A55" s="423">
        <v>21</v>
      </c>
      <c r="B55" s="425" t="s">
        <v>255</v>
      </c>
      <c r="C55" s="427"/>
      <c r="D55" s="429"/>
      <c r="E55" s="143"/>
      <c r="F55" s="431"/>
      <c r="G55" s="432"/>
      <c r="H55" s="144"/>
      <c r="I55" s="145"/>
      <c r="J55" s="431"/>
      <c r="K55" s="432"/>
      <c r="L55" s="144"/>
      <c r="M55" s="145"/>
      <c r="N55" s="431"/>
      <c r="O55" s="432"/>
      <c r="P55" s="144"/>
      <c r="Q55" s="145"/>
      <c r="R55" s="431"/>
      <c r="S55" s="433"/>
      <c r="T55" s="146"/>
      <c r="U55" s="434"/>
      <c r="V55" s="435"/>
      <c r="W55" s="177"/>
      <c r="X55" s="413"/>
      <c r="Y55" s="415"/>
      <c r="Z55" s="143"/>
      <c r="AA55" s="417"/>
      <c r="AE55" s="79"/>
      <c r="AF55" s="79"/>
      <c r="AG55" s="79"/>
      <c r="AH55" s="2"/>
      <c r="AI55" s="2"/>
    </row>
    <row r="56" spans="1:35" ht="23.25" customHeight="1" x14ac:dyDescent="0.15">
      <c r="A56" s="424"/>
      <c r="B56" s="490"/>
      <c r="C56" s="428"/>
      <c r="D56" s="430"/>
      <c r="E56" s="135"/>
      <c r="F56" s="138"/>
      <c r="G56" s="247"/>
      <c r="H56" s="419"/>
      <c r="I56" s="420"/>
      <c r="J56" s="138"/>
      <c r="K56" s="247"/>
      <c r="L56" s="419"/>
      <c r="M56" s="420"/>
      <c r="N56" s="138"/>
      <c r="O56" s="247"/>
      <c r="P56" s="419"/>
      <c r="Q56" s="420"/>
      <c r="R56" s="138"/>
      <c r="S56" s="247"/>
      <c r="T56" s="142"/>
      <c r="U56" s="421"/>
      <c r="V56" s="422"/>
      <c r="W56" s="176"/>
      <c r="X56" s="414"/>
      <c r="Y56" s="416"/>
      <c r="Z56" s="135"/>
      <c r="AA56" s="418"/>
      <c r="AE56" s="79"/>
      <c r="AF56" s="79"/>
      <c r="AG56" s="79"/>
      <c r="AH56" s="2"/>
      <c r="AI56" s="2"/>
    </row>
    <row r="57" spans="1:35" ht="23.25" customHeight="1" x14ac:dyDescent="0.15">
      <c r="A57" s="423">
        <v>22</v>
      </c>
      <c r="B57" s="436" t="s">
        <v>256</v>
      </c>
      <c r="C57" s="427"/>
      <c r="D57" s="491"/>
      <c r="E57" s="143"/>
      <c r="F57" s="431"/>
      <c r="G57" s="432"/>
      <c r="H57" s="144"/>
      <c r="I57" s="145"/>
      <c r="J57" s="431"/>
      <c r="K57" s="432"/>
      <c r="L57" s="144"/>
      <c r="M57" s="145"/>
      <c r="N57" s="431"/>
      <c r="O57" s="432"/>
      <c r="P57" s="144"/>
      <c r="Q57" s="145"/>
      <c r="R57" s="431"/>
      <c r="S57" s="433"/>
      <c r="T57" s="192"/>
      <c r="U57" s="434"/>
      <c r="V57" s="435"/>
      <c r="W57" s="177"/>
      <c r="X57" s="413"/>
      <c r="Y57" s="415"/>
      <c r="Z57" s="143"/>
      <c r="AA57" s="417"/>
      <c r="AE57" s="79"/>
      <c r="AF57" s="79"/>
      <c r="AG57" s="79"/>
      <c r="AH57" s="2"/>
      <c r="AI57" s="2"/>
    </row>
    <row r="58" spans="1:35" ht="23.25" customHeight="1" x14ac:dyDescent="0.15">
      <c r="A58" s="424"/>
      <c r="B58" s="426"/>
      <c r="C58" s="428"/>
      <c r="D58" s="492"/>
      <c r="E58" s="135"/>
      <c r="F58" s="138"/>
      <c r="G58" s="247"/>
      <c r="H58" s="419"/>
      <c r="I58" s="420"/>
      <c r="J58" s="138"/>
      <c r="K58" s="247"/>
      <c r="L58" s="419"/>
      <c r="M58" s="420"/>
      <c r="N58" s="138"/>
      <c r="O58" s="247"/>
      <c r="P58" s="419"/>
      <c r="Q58" s="420"/>
      <c r="R58" s="138"/>
      <c r="S58" s="247"/>
      <c r="T58" s="142"/>
      <c r="U58" s="421"/>
      <c r="V58" s="422"/>
      <c r="W58" s="176"/>
      <c r="X58" s="414"/>
      <c r="Y58" s="416"/>
      <c r="Z58" s="135"/>
      <c r="AA58" s="418"/>
      <c r="AE58" s="79"/>
      <c r="AF58" s="79"/>
      <c r="AG58" s="79"/>
      <c r="AH58" s="2"/>
      <c r="AI58" s="2"/>
    </row>
    <row r="59" spans="1:35" ht="23.25" customHeight="1" x14ac:dyDescent="0.15">
      <c r="A59" s="423">
        <v>23</v>
      </c>
      <c r="B59" s="436" t="s">
        <v>190</v>
      </c>
      <c r="C59" s="427"/>
      <c r="D59" s="491"/>
      <c r="E59" s="143"/>
      <c r="F59" s="431"/>
      <c r="G59" s="432"/>
      <c r="H59" s="144"/>
      <c r="I59" s="145"/>
      <c r="J59" s="431"/>
      <c r="K59" s="432"/>
      <c r="L59" s="144"/>
      <c r="M59" s="145"/>
      <c r="N59" s="431"/>
      <c r="O59" s="432"/>
      <c r="P59" s="144"/>
      <c r="Q59" s="145"/>
      <c r="R59" s="431"/>
      <c r="S59" s="433"/>
      <c r="T59" s="146"/>
      <c r="U59" s="434"/>
      <c r="V59" s="435"/>
      <c r="W59" s="177"/>
      <c r="X59" s="413"/>
      <c r="Y59" s="415"/>
      <c r="Z59" s="143"/>
      <c r="AA59" s="417"/>
      <c r="AE59" s="79"/>
      <c r="AF59" s="79"/>
      <c r="AG59" s="79"/>
      <c r="AH59" s="2"/>
      <c r="AI59" s="2"/>
    </row>
    <row r="60" spans="1:35" ht="23.25" customHeight="1" x14ac:dyDescent="0.15">
      <c r="A60" s="424"/>
      <c r="B60" s="426"/>
      <c r="C60" s="428"/>
      <c r="D60" s="492"/>
      <c r="E60" s="135"/>
      <c r="F60" s="138"/>
      <c r="G60" s="247"/>
      <c r="H60" s="419"/>
      <c r="I60" s="420"/>
      <c r="J60" s="138"/>
      <c r="K60" s="247"/>
      <c r="L60" s="419"/>
      <c r="M60" s="420"/>
      <c r="N60" s="138"/>
      <c r="O60" s="247"/>
      <c r="P60" s="419"/>
      <c r="Q60" s="420"/>
      <c r="R60" s="138"/>
      <c r="S60" s="247"/>
      <c r="T60" s="142"/>
      <c r="U60" s="421"/>
      <c r="V60" s="422"/>
      <c r="W60" s="176"/>
      <c r="X60" s="414"/>
      <c r="Y60" s="416"/>
      <c r="Z60" s="135"/>
      <c r="AA60" s="418"/>
      <c r="AE60" s="79"/>
      <c r="AF60" s="79"/>
      <c r="AG60" s="79"/>
      <c r="AH60" s="2"/>
      <c r="AI60" s="2"/>
    </row>
    <row r="61" spans="1:35" ht="23.25" customHeight="1" x14ac:dyDescent="0.15">
      <c r="A61" s="423">
        <v>24</v>
      </c>
      <c r="B61" s="436" t="s">
        <v>148</v>
      </c>
      <c r="C61" s="427"/>
      <c r="D61" s="429"/>
      <c r="E61" s="143"/>
      <c r="F61" s="431"/>
      <c r="G61" s="432"/>
      <c r="H61" s="144"/>
      <c r="I61" s="145"/>
      <c r="J61" s="431"/>
      <c r="K61" s="432"/>
      <c r="L61" s="144"/>
      <c r="M61" s="145"/>
      <c r="N61" s="431"/>
      <c r="O61" s="432"/>
      <c r="P61" s="144"/>
      <c r="Q61" s="145"/>
      <c r="R61" s="431"/>
      <c r="S61" s="433"/>
      <c r="T61" s="192"/>
      <c r="U61" s="434"/>
      <c r="V61" s="435"/>
      <c r="W61" s="177"/>
      <c r="X61" s="413"/>
      <c r="Y61" s="415"/>
      <c r="Z61" s="143"/>
      <c r="AA61" s="417"/>
      <c r="AE61" s="79"/>
      <c r="AF61" s="79"/>
      <c r="AG61" s="79"/>
      <c r="AH61" s="2"/>
      <c r="AI61" s="2"/>
    </row>
    <row r="62" spans="1:35" ht="23.25" customHeight="1" x14ac:dyDescent="0.15">
      <c r="A62" s="424"/>
      <c r="B62" s="426"/>
      <c r="C62" s="428"/>
      <c r="D62" s="430"/>
      <c r="E62" s="135"/>
      <c r="F62" s="138"/>
      <c r="G62" s="247"/>
      <c r="H62" s="419"/>
      <c r="I62" s="420"/>
      <c r="J62" s="138"/>
      <c r="K62" s="247"/>
      <c r="L62" s="419"/>
      <c r="M62" s="420"/>
      <c r="N62" s="138"/>
      <c r="O62" s="247"/>
      <c r="P62" s="419"/>
      <c r="Q62" s="420"/>
      <c r="R62" s="138"/>
      <c r="S62" s="247"/>
      <c r="T62" s="142"/>
      <c r="U62" s="421"/>
      <c r="V62" s="422"/>
      <c r="W62" s="176"/>
      <c r="X62" s="414"/>
      <c r="Y62" s="416"/>
      <c r="Z62" s="135"/>
      <c r="AA62" s="418"/>
      <c r="AE62" s="79"/>
      <c r="AF62" s="79"/>
      <c r="AG62" s="79"/>
      <c r="AH62" s="2"/>
      <c r="AI62" s="2"/>
    </row>
    <row r="63" spans="1:35" ht="23.25" customHeight="1" x14ac:dyDescent="0.15">
      <c r="A63" s="423">
        <v>25</v>
      </c>
      <c r="B63" s="436" t="s">
        <v>257</v>
      </c>
      <c r="C63" s="427"/>
      <c r="D63" s="429"/>
      <c r="E63" s="193"/>
      <c r="F63" s="431"/>
      <c r="G63" s="432"/>
      <c r="H63" s="197"/>
      <c r="I63" s="198"/>
      <c r="J63" s="431"/>
      <c r="K63" s="432"/>
      <c r="L63" s="197"/>
      <c r="M63" s="198"/>
      <c r="N63" s="431"/>
      <c r="O63" s="432"/>
      <c r="P63" s="212"/>
      <c r="Q63" s="213"/>
      <c r="R63" s="431"/>
      <c r="S63" s="433"/>
      <c r="T63" s="146"/>
      <c r="U63" s="434"/>
      <c r="V63" s="435"/>
      <c r="W63" s="177"/>
      <c r="X63" s="413"/>
      <c r="Y63" s="415"/>
      <c r="Z63" s="143"/>
      <c r="AA63" s="417"/>
      <c r="AE63" s="79"/>
      <c r="AF63" s="79"/>
      <c r="AG63" s="79"/>
      <c r="AH63" s="2"/>
      <c r="AI63" s="2"/>
    </row>
    <row r="64" spans="1:35" ht="23.25" customHeight="1" x14ac:dyDescent="0.15">
      <c r="A64" s="424"/>
      <c r="B64" s="426"/>
      <c r="C64" s="428"/>
      <c r="D64" s="430"/>
      <c r="E64" s="135"/>
      <c r="F64" s="138"/>
      <c r="G64" s="247"/>
      <c r="H64" s="419"/>
      <c r="I64" s="420"/>
      <c r="J64" s="138"/>
      <c r="K64" s="247"/>
      <c r="L64" s="419"/>
      <c r="M64" s="420"/>
      <c r="N64" s="138"/>
      <c r="O64" s="247"/>
      <c r="P64" s="419"/>
      <c r="Q64" s="420"/>
      <c r="R64" s="138"/>
      <c r="S64" s="247"/>
      <c r="T64" s="142"/>
      <c r="U64" s="421"/>
      <c r="V64" s="422"/>
      <c r="W64" s="176"/>
      <c r="X64" s="414"/>
      <c r="Y64" s="416"/>
      <c r="Z64" s="135"/>
      <c r="AA64" s="418"/>
      <c r="AE64" s="79"/>
      <c r="AF64" s="79"/>
      <c r="AG64" s="79"/>
      <c r="AH64" s="2"/>
      <c r="AI64" s="2"/>
    </row>
    <row r="65" spans="1:35" ht="23.25" customHeight="1" x14ac:dyDescent="0.15">
      <c r="A65" s="423">
        <v>26</v>
      </c>
      <c r="B65" s="436" t="s">
        <v>258</v>
      </c>
      <c r="C65" s="427"/>
      <c r="D65" s="429"/>
      <c r="E65" s="143"/>
      <c r="F65" s="431"/>
      <c r="G65" s="432"/>
      <c r="H65" s="144"/>
      <c r="I65" s="145"/>
      <c r="J65" s="431"/>
      <c r="K65" s="432"/>
      <c r="L65" s="144"/>
      <c r="M65" s="145"/>
      <c r="N65" s="431"/>
      <c r="O65" s="432"/>
      <c r="P65" s="212"/>
      <c r="Q65" s="213"/>
      <c r="R65" s="431"/>
      <c r="S65" s="433"/>
      <c r="T65" s="146"/>
      <c r="U65" s="434"/>
      <c r="V65" s="435"/>
      <c r="W65" s="177"/>
      <c r="X65" s="413"/>
      <c r="Y65" s="415"/>
      <c r="Z65" s="143"/>
      <c r="AA65" s="417"/>
      <c r="AE65" s="79"/>
      <c r="AF65" s="79"/>
      <c r="AG65" s="79"/>
      <c r="AH65" s="2"/>
      <c r="AI65" s="2"/>
    </row>
    <row r="66" spans="1:35" ht="23.25" customHeight="1" x14ac:dyDescent="0.15">
      <c r="A66" s="424"/>
      <c r="B66" s="426"/>
      <c r="C66" s="428"/>
      <c r="D66" s="430"/>
      <c r="E66" s="135"/>
      <c r="F66" s="138"/>
      <c r="G66" s="247"/>
      <c r="H66" s="419"/>
      <c r="I66" s="420"/>
      <c r="J66" s="138"/>
      <c r="K66" s="247"/>
      <c r="L66" s="419"/>
      <c r="M66" s="420"/>
      <c r="N66" s="138"/>
      <c r="O66" s="247"/>
      <c r="P66" s="419"/>
      <c r="Q66" s="420"/>
      <c r="R66" s="138"/>
      <c r="S66" s="247"/>
      <c r="T66" s="142"/>
      <c r="U66" s="421"/>
      <c r="V66" s="422"/>
      <c r="W66" s="176"/>
      <c r="X66" s="414"/>
      <c r="Y66" s="416"/>
      <c r="Z66" s="135"/>
      <c r="AA66" s="418"/>
      <c r="AE66" s="79"/>
      <c r="AF66" s="79"/>
      <c r="AG66" s="79"/>
      <c r="AH66" s="2"/>
      <c r="AI66" s="2"/>
    </row>
    <row r="67" spans="1:35" ht="23.25" customHeight="1" x14ac:dyDescent="0.15">
      <c r="A67" s="423">
        <v>27</v>
      </c>
      <c r="B67" s="436" t="s">
        <v>149</v>
      </c>
      <c r="C67" s="427"/>
      <c r="D67" s="429"/>
      <c r="E67" s="193"/>
      <c r="F67" s="431"/>
      <c r="G67" s="432"/>
      <c r="H67" s="197"/>
      <c r="I67" s="198"/>
      <c r="J67" s="431"/>
      <c r="K67" s="432"/>
      <c r="L67" s="197"/>
      <c r="M67" s="198"/>
      <c r="N67" s="431"/>
      <c r="O67" s="432"/>
      <c r="P67" s="212"/>
      <c r="Q67" s="213"/>
      <c r="R67" s="431"/>
      <c r="S67" s="433"/>
      <c r="T67" s="214"/>
      <c r="U67" s="434"/>
      <c r="V67" s="435"/>
      <c r="W67" s="177"/>
      <c r="X67" s="413"/>
      <c r="Y67" s="415"/>
      <c r="Z67" s="143"/>
      <c r="AA67" s="417"/>
      <c r="AE67" s="79"/>
      <c r="AF67" s="79"/>
      <c r="AG67" s="79"/>
      <c r="AH67" s="2"/>
      <c r="AI67" s="2"/>
    </row>
    <row r="68" spans="1:35" ht="23.25" customHeight="1" x14ac:dyDescent="0.15">
      <c r="A68" s="424"/>
      <c r="B68" s="426"/>
      <c r="C68" s="428"/>
      <c r="D68" s="430"/>
      <c r="E68" s="135"/>
      <c r="F68" s="138"/>
      <c r="G68" s="247"/>
      <c r="H68" s="419"/>
      <c r="I68" s="420"/>
      <c r="J68" s="138"/>
      <c r="K68" s="247"/>
      <c r="L68" s="419"/>
      <c r="M68" s="420"/>
      <c r="N68" s="138"/>
      <c r="O68" s="247"/>
      <c r="P68" s="419"/>
      <c r="Q68" s="420"/>
      <c r="R68" s="138"/>
      <c r="S68" s="247"/>
      <c r="T68" s="142"/>
      <c r="U68" s="421"/>
      <c r="V68" s="422"/>
      <c r="W68" s="176"/>
      <c r="X68" s="414"/>
      <c r="Y68" s="416"/>
      <c r="Z68" s="135"/>
      <c r="AA68" s="418"/>
      <c r="AE68" s="79"/>
      <c r="AF68" s="79"/>
      <c r="AG68" s="79"/>
      <c r="AH68" s="2"/>
      <c r="AI68" s="2"/>
    </row>
    <row r="69" spans="1:35" ht="23.25" customHeight="1" x14ac:dyDescent="0.15">
      <c r="A69" s="423">
        <v>28</v>
      </c>
      <c r="B69" s="425" t="s">
        <v>150</v>
      </c>
      <c r="C69" s="427"/>
      <c r="D69" s="429"/>
      <c r="E69" s="143"/>
      <c r="F69" s="431"/>
      <c r="G69" s="432"/>
      <c r="H69" s="144"/>
      <c r="I69" s="145"/>
      <c r="J69" s="431"/>
      <c r="K69" s="432"/>
      <c r="L69" s="144"/>
      <c r="M69" s="145"/>
      <c r="N69" s="431"/>
      <c r="O69" s="432"/>
      <c r="P69" s="212"/>
      <c r="Q69" s="213"/>
      <c r="R69" s="431"/>
      <c r="S69" s="433"/>
      <c r="T69" s="146"/>
      <c r="U69" s="434"/>
      <c r="V69" s="435"/>
      <c r="W69" s="177"/>
      <c r="X69" s="413"/>
      <c r="Y69" s="415"/>
      <c r="Z69" s="143"/>
      <c r="AA69" s="417"/>
      <c r="AE69" s="79"/>
      <c r="AF69" s="79"/>
      <c r="AG69" s="79"/>
      <c r="AH69" s="2"/>
      <c r="AI69" s="2"/>
    </row>
    <row r="70" spans="1:35" ht="22.9" customHeight="1" x14ac:dyDescent="0.15">
      <c r="A70" s="424"/>
      <c r="B70" s="426"/>
      <c r="C70" s="428"/>
      <c r="D70" s="430"/>
      <c r="E70" s="135"/>
      <c r="F70" s="138"/>
      <c r="G70" s="247"/>
      <c r="H70" s="419"/>
      <c r="I70" s="420"/>
      <c r="J70" s="138"/>
      <c r="K70" s="247"/>
      <c r="L70" s="419"/>
      <c r="M70" s="420"/>
      <c r="N70" s="138"/>
      <c r="O70" s="247"/>
      <c r="P70" s="419"/>
      <c r="Q70" s="420"/>
      <c r="R70" s="138"/>
      <c r="S70" s="247"/>
      <c r="T70" s="142"/>
      <c r="U70" s="421"/>
      <c r="V70" s="422"/>
      <c r="W70" s="176"/>
      <c r="X70" s="414"/>
      <c r="Y70" s="416"/>
      <c r="Z70" s="135"/>
      <c r="AA70" s="418"/>
      <c r="AE70" s="79"/>
      <c r="AF70" s="79"/>
      <c r="AG70" s="79"/>
      <c r="AH70" s="2"/>
      <c r="AI70" s="2"/>
    </row>
    <row r="71" spans="1:35" ht="23.25" customHeight="1" x14ac:dyDescent="0.15">
      <c r="A71" s="423">
        <v>29</v>
      </c>
      <c r="B71" s="425" t="s">
        <v>151</v>
      </c>
      <c r="C71" s="427"/>
      <c r="D71" s="429"/>
      <c r="E71" s="143"/>
      <c r="F71" s="431"/>
      <c r="G71" s="432"/>
      <c r="H71" s="144"/>
      <c r="I71" s="145"/>
      <c r="J71" s="431"/>
      <c r="K71" s="432"/>
      <c r="L71" s="144"/>
      <c r="M71" s="145"/>
      <c r="N71" s="431"/>
      <c r="O71" s="432"/>
      <c r="P71" s="212"/>
      <c r="Q71" s="213"/>
      <c r="R71" s="431"/>
      <c r="S71" s="433"/>
      <c r="T71" s="146"/>
      <c r="U71" s="434"/>
      <c r="V71" s="435"/>
      <c r="W71" s="177"/>
      <c r="X71" s="413"/>
      <c r="Y71" s="415"/>
      <c r="Z71" s="143"/>
      <c r="AA71" s="417"/>
      <c r="AE71" s="79"/>
      <c r="AF71" s="79"/>
      <c r="AG71" s="79"/>
      <c r="AH71" s="2"/>
      <c r="AI71" s="2"/>
    </row>
    <row r="72" spans="1:35" ht="22.9" customHeight="1" x14ac:dyDescent="0.15">
      <c r="A72" s="424"/>
      <c r="B72" s="426"/>
      <c r="C72" s="428"/>
      <c r="D72" s="430"/>
      <c r="E72" s="135"/>
      <c r="F72" s="138"/>
      <c r="G72" s="247"/>
      <c r="H72" s="419"/>
      <c r="I72" s="420"/>
      <c r="J72" s="138"/>
      <c r="K72" s="247"/>
      <c r="L72" s="419"/>
      <c r="M72" s="420"/>
      <c r="N72" s="138"/>
      <c r="O72" s="247"/>
      <c r="P72" s="419"/>
      <c r="Q72" s="420"/>
      <c r="R72" s="138"/>
      <c r="S72" s="247"/>
      <c r="T72" s="142"/>
      <c r="U72" s="421"/>
      <c r="V72" s="422"/>
      <c r="W72" s="176"/>
      <c r="X72" s="414"/>
      <c r="Y72" s="416"/>
      <c r="Z72" s="135"/>
      <c r="AA72" s="418"/>
      <c r="AE72" s="79"/>
      <c r="AF72" s="79"/>
      <c r="AG72" s="79"/>
      <c r="AH72" s="2"/>
      <c r="AI72" s="2"/>
    </row>
    <row r="73" spans="1:35" ht="22.9" customHeight="1" x14ac:dyDescent="0.15">
      <c r="A73" s="423">
        <v>30</v>
      </c>
      <c r="B73" s="436" t="s">
        <v>260</v>
      </c>
      <c r="C73" s="548"/>
      <c r="D73" s="429"/>
      <c r="E73" s="143"/>
      <c r="F73" s="431"/>
      <c r="G73" s="432"/>
      <c r="H73" s="306"/>
      <c r="I73" s="309"/>
      <c r="J73" s="431"/>
      <c r="K73" s="432"/>
      <c r="L73" s="144"/>
      <c r="M73" s="145"/>
      <c r="N73" s="431"/>
      <c r="O73" s="432"/>
      <c r="P73" s="306"/>
      <c r="Q73" s="309"/>
      <c r="R73" s="431"/>
      <c r="S73" s="433"/>
      <c r="T73" s="146"/>
      <c r="U73" s="551"/>
      <c r="V73" s="552"/>
      <c r="W73" s="177"/>
      <c r="X73" s="550"/>
      <c r="Y73" s="415"/>
      <c r="Z73" s="307"/>
      <c r="AA73" s="417"/>
      <c r="AE73" s="79"/>
      <c r="AF73" s="79"/>
      <c r="AG73" s="79"/>
      <c r="AH73" s="2"/>
      <c r="AI73" s="2"/>
    </row>
    <row r="74" spans="1:35" ht="22.9" customHeight="1" x14ac:dyDescent="0.15">
      <c r="A74" s="424"/>
      <c r="B74" s="426"/>
      <c r="C74" s="549"/>
      <c r="D74" s="430"/>
      <c r="E74" s="135"/>
      <c r="F74" s="136"/>
      <c r="G74" s="308"/>
      <c r="H74" s="419"/>
      <c r="I74" s="420"/>
      <c r="J74" s="310"/>
      <c r="K74" s="247"/>
      <c r="L74" s="419"/>
      <c r="M74" s="420"/>
      <c r="N74" s="136"/>
      <c r="O74" s="308"/>
      <c r="P74" s="419"/>
      <c r="Q74" s="420"/>
      <c r="R74" s="136"/>
      <c r="S74" s="311"/>
      <c r="T74" s="142"/>
      <c r="U74" s="553"/>
      <c r="V74" s="554"/>
      <c r="W74" s="229"/>
      <c r="X74" s="414"/>
      <c r="Y74" s="416"/>
      <c r="Z74" s="135"/>
      <c r="AA74" s="418"/>
      <c r="AE74" s="79"/>
      <c r="AF74" s="79"/>
      <c r="AG74" s="79"/>
      <c r="AH74" s="2"/>
      <c r="AI74" s="2"/>
    </row>
    <row r="75" spans="1:35" ht="22.9" customHeight="1" x14ac:dyDescent="0.15">
      <c r="A75" s="423">
        <v>31</v>
      </c>
      <c r="B75" s="539" t="s">
        <v>259</v>
      </c>
      <c r="C75" s="548"/>
      <c r="D75" s="429"/>
      <c r="E75" s="143"/>
      <c r="F75" s="431"/>
      <c r="G75" s="432"/>
      <c r="H75" s="144"/>
      <c r="I75" s="145"/>
      <c r="J75" s="431"/>
      <c r="K75" s="432"/>
      <c r="L75" s="144"/>
      <c r="M75" s="145"/>
      <c r="N75" s="431"/>
      <c r="O75" s="432"/>
      <c r="P75" s="306"/>
      <c r="Q75" s="309"/>
      <c r="R75" s="431"/>
      <c r="S75" s="433"/>
      <c r="T75" s="146"/>
      <c r="U75" s="551"/>
      <c r="V75" s="552"/>
      <c r="W75" s="177"/>
      <c r="X75" s="550"/>
      <c r="Y75" s="415"/>
      <c r="Z75" s="307"/>
      <c r="AA75" s="417"/>
      <c r="AE75" s="79"/>
      <c r="AF75" s="79"/>
      <c r="AG75" s="79"/>
      <c r="AH75" s="2"/>
      <c r="AI75" s="2"/>
    </row>
    <row r="76" spans="1:35" ht="22.9" customHeight="1" x14ac:dyDescent="0.15">
      <c r="A76" s="424"/>
      <c r="B76" s="426"/>
      <c r="C76" s="549"/>
      <c r="D76" s="430"/>
      <c r="E76" s="284"/>
      <c r="F76" s="302"/>
      <c r="G76" s="308"/>
      <c r="H76" s="419"/>
      <c r="I76" s="420"/>
      <c r="J76" s="302"/>
      <c r="K76" s="308"/>
      <c r="L76" s="419"/>
      <c r="M76" s="420"/>
      <c r="N76" s="302"/>
      <c r="O76" s="308"/>
      <c r="P76" s="546"/>
      <c r="Q76" s="547"/>
      <c r="R76" s="302"/>
      <c r="S76" s="311"/>
      <c r="T76" s="303"/>
      <c r="U76" s="553"/>
      <c r="V76" s="554"/>
      <c r="W76" s="304"/>
      <c r="X76" s="414"/>
      <c r="Y76" s="416"/>
      <c r="Z76" s="284"/>
      <c r="AA76" s="418"/>
      <c r="AE76" s="79"/>
      <c r="AF76" s="79"/>
      <c r="AG76" s="79"/>
      <c r="AH76" s="2"/>
      <c r="AI76" s="2"/>
    </row>
    <row r="77" spans="1:35" ht="22.9" customHeight="1" x14ac:dyDescent="0.15">
      <c r="A77" s="423">
        <v>32</v>
      </c>
      <c r="B77" s="425" t="s">
        <v>199</v>
      </c>
      <c r="C77" s="427" t="s">
        <v>236</v>
      </c>
      <c r="D77" s="429">
        <v>1</v>
      </c>
      <c r="E77" s="193">
        <v>0.47916666666666669</v>
      </c>
      <c r="F77" s="431" t="s">
        <v>56</v>
      </c>
      <c r="G77" s="432"/>
      <c r="H77" s="197">
        <v>0.54861111111111116</v>
      </c>
      <c r="I77" s="198">
        <v>0.5625</v>
      </c>
      <c r="J77" s="431" t="s">
        <v>242</v>
      </c>
      <c r="K77" s="432"/>
      <c r="L77" s="197">
        <v>0.57638888888888895</v>
      </c>
      <c r="M77" s="145"/>
      <c r="N77" s="431" t="s">
        <v>54</v>
      </c>
      <c r="O77" s="432"/>
      <c r="P77" s="197"/>
      <c r="Q77" s="312"/>
      <c r="R77" s="431"/>
      <c r="S77" s="433"/>
      <c r="T77" s="192">
        <v>0.66666666666666663</v>
      </c>
      <c r="U77" s="434"/>
      <c r="V77" s="435"/>
      <c r="W77" s="177"/>
      <c r="X77" s="413"/>
      <c r="Y77" s="415"/>
      <c r="Z77" s="143"/>
      <c r="AA77" s="417" t="s">
        <v>271</v>
      </c>
      <c r="AE77" s="79"/>
      <c r="AF77" s="79"/>
      <c r="AG77" s="79"/>
      <c r="AH77" s="2"/>
      <c r="AI77" s="2"/>
    </row>
    <row r="78" spans="1:35" ht="22.9" customHeight="1" x14ac:dyDescent="0.15">
      <c r="A78" s="424"/>
      <c r="B78" s="426"/>
      <c r="C78" s="428"/>
      <c r="D78" s="430"/>
      <c r="E78" s="135" t="s">
        <v>200</v>
      </c>
      <c r="F78" s="138" t="s">
        <v>198</v>
      </c>
      <c r="G78" s="247" t="s">
        <v>161</v>
      </c>
      <c r="H78" s="419" t="s">
        <v>241</v>
      </c>
      <c r="I78" s="420"/>
      <c r="J78" s="138"/>
      <c r="K78" s="247"/>
      <c r="L78" s="419" t="s">
        <v>243</v>
      </c>
      <c r="M78" s="420"/>
      <c r="N78" s="138"/>
      <c r="O78" s="247"/>
      <c r="P78" s="419"/>
      <c r="Q78" s="420"/>
      <c r="R78" s="138"/>
      <c r="S78" s="247"/>
      <c r="T78" s="142" t="s">
        <v>154</v>
      </c>
      <c r="U78" s="421"/>
      <c r="V78" s="422"/>
      <c r="W78" s="176"/>
      <c r="X78" s="414"/>
      <c r="Y78" s="416"/>
      <c r="Z78" s="135"/>
      <c r="AA78" s="418"/>
      <c r="AE78" s="79"/>
      <c r="AF78" s="79"/>
      <c r="AG78" s="79"/>
      <c r="AH78" s="2"/>
      <c r="AI78" s="2"/>
    </row>
    <row r="79" spans="1:35" ht="23.25" customHeight="1" x14ac:dyDescent="0.15">
      <c r="A79" s="423">
        <v>32</v>
      </c>
      <c r="B79" s="539" t="s">
        <v>20</v>
      </c>
      <c r="C79" s="493" t="s">
        <v>238</v>
      </c>
      <c r="D79" s="494">
        <v>1</v>
      </c>
      <c r="E79" s="193">
        <v>0.52083333333333337</v>
      </c>
      <c r="F79" s="498" t="s">
        <v>54</v>
      </c>
      <c r="G79" s="499"/>
      <c r="H79" s="212">
        <v>0.64236111111111116</v>
      </c>
      <c r="I79" s="213">
        <v>0.65972222222222221</v>
      </c>
      <c r="J79" s="498" t="s">
        <v>242</v>
      </c>
      <c r="K79" s="499"/>
      <c r="L79" s="212">
        <v>0.67361111111111116</v>
      </c>
      <c r="M79" s="213"/>
      <c r="N79" s="498" t="s">
        <v>59</v>
      </c>
      <c r="O79" s="499"/>
      <c r="P79" s="208"/>
      <c r="Q79" s="209"/>
      <c r="R79" s="498"/>
      <c r="S79" s="500"/>
      <c r="T79" s="214">
        <v>0.75</v>
      </c>
      <c r="U79" s="541"/>
      <c r="V79" s="542"/>
      <c r="W79" s="210"/>
      <c r="X79" s="496"/>
      <c r="Y79" s="501">
        <v>1</v>
      </c>
      <c r="Z79" s="207"/>
      <c r="AA79" s="495" t="s">
        <v>272</v>
      </c>
      <c r="AE79" s="79"/>
      <c r="AF79" s="79"/>
      <c r="AG79" s="79"/>
      <c r="AH79" s="2"/>
      <c r="AI79" s="2"/>
    </row>
    <row r="80" spans="1:35" ht="23.25" customHeight="1" thickBot="1" x14ac:dyDescent="0.2">
      <c r="A80" s="538"/>
      <c r="B80" s="540"/>
      <c r="C80" s="482"/>
      <c r="D80" s="483"/>
      <c r="E80" s="269" t="s">
        <v>200</v>
      </c>
      <c r="F80" s="148"/>
      <c r="G80" s="251"/>
      <c r="H80" s="484" t="s">
        <v>241</v>
      </c>
      <c r="I80" s="485"/>
      <c r="J80" s="148"/>
      <c r="K80" s="248"/>
      <c r="L80" s="484" t="s">
        <v>243</v>
      </c>
      <c r="M80" s="485"/>
      <c r="N80" s="148"/>
      <c r="O80" s="253" t="s">
        <v>98</v>
      </c>
      <c r="P80" s="484"/>
      <c r="Q80" s="485"/>
      <c r="R80" s="148"/>
      <c r="S80" s="261"/>
      <c r="T80" s="149" t="s">
        <v>154</v>
      </c>
      <c r="U80" s="543"/>
      <c r="V80" s="544"/>
      <c r="W80" s="178"/>
      <c r="X80" s="497"/>
      <c r="Y80" s="437"/>
      <c r="Z80" s="147">
        <v>1</v>
      </c>
      <c r="AA80" s="475"/>
      <c r="AE80" s="79"/>
      <c r="AF80" s="79"/>
      <c r="AG80" s="79"/>
      <c r="AH80" s="2"/>
      <c r="AI80" s="2"/>
    </row>
    <row r="81" spans="1:35" ht="36.75" customHeight="1" thickBot="1" x14ac:dyDescent="0.2">
      <c r="A81" s="536" t="s">
        <v>21</v>
      </c>
      <c r="B81" s="537"/>
      <c r="C81" s="81"/>
      <c r="D81" s="189">
        <f>SUM(D9:D80)</f>
        <v>248</v>
      </c>
      <c r="G81" s="252"/>
      <c r="K81" s="252"/>
      <c r="S81" s="252"/>
      <c r="U81" s="86"/>
      <c r="V81" s="86"/>
      <c r="W81" s="86"/>
      <c r="X81" s="190">
        <f>SUM(X9:X80)</f>
        <v>17</v>
      </c>
      <c r="Y81" s="86"/>
      <c r="Z81" s="246" cm="1">
        <f t="array" ref="Z81">SUMPRODUCT((MOD(ROW(Z$9:Z$80),2)=1)*(Z$9:Z$80&lt;&gt;""))</f>
        <v>2</v>
      </c>
      <c r="AA81" s="86"/>
      <c r="AB81" s="86"/>
      <c r="AE81" s="79"/>
      <c r="AF81" s="79"/>
      <c r="AG81" s="79"/>
      <c r="AH81" s="2"/>
      <c r="AI81" s="2"/>
    </row>
    <row r="82" spans="1:35" ht="38.25" customHeight="1" thickBot="1" x14ac:dyDescent="0.2">
      <c r="D82" s="119" t="s">
        <v>104</v>
      </c>
      <c r="Y82" s="86"/>
      <c r="Z82" s="191" cm="1">
        <f t="array" ref="Z82">SUMPRODUCT((MOD(ROW(Z$9:Z$80),2)=0)*(Z$9:Z$80&lt;&gt;""))</f>
        <v>2</v>
      </c>
      <c r="AE82" s="79"/>
      <c r="AF82" s="79"/>
      <c r="AG82" s="79"/>
      <c r="AH82" s="2"/>
      <c r="AI82" s="2"/>
    </row>
    <row r="83" spans="1:35" x14ac:dyDescent="0.15">
      <c r="D83" s="48" t="str">
        <f>IF(D81=様式１!R46,"様式1の合計人数と一致","※ 様式1の合計と不一致。人数を確認してください。")</f>
        <v>様式1の合計人数と一致</v>
      </c>
      <c r="AE83" s="79"/>
      <c r="AF83" s="79"/>
      <c r="AG83" s="79"/>
      <c r="AH83" s="2"/>
      <c r="AI83" s="2"/>
    </row>
    <row r="84" spans="1:35" x14ac:dyDescent="0.15">
      <c r="AE84" s="79"/>
      <c r="AF84" s="79"/>
      <c r="AG84" s="79"/>
      <c r="AH84" s="2"/>
      <c r="AI84" s="2"/>
    </row>
    <row r="85" spans="1:35" ht="15.75" customHeight="1" x14ac:dyDescent="0.15">
      <c r="C85" s="116" t="s">
        <v>236</v>
      </c>
      <c r="D85" s="199">
        <f>SUMIF($C$9:$C$82,C85,$D$9:$D$82)</f>
        <v>1</v>
      </c>
      <c r="E85" s="48" t="str">
        <f>IF($D85=様式１!T$46,"様式1の来県日：16日(木)の計と一致","？ 様式1の来県日：16日(木)の計と不一致")</f>
        <v>様式1の来県日：16日(木)の計と一致</v>
      </c>
      <c r="AE85" s="79"/>
      <c r="AF85" s="79"/>
      <c r="AG85" s="79"/>
      <c r="AH85" s="2"/>
      <c r="AI85" s="2"/>
    </row>
    <row r="86" spans="1:35" ht="15.75" customHeight="1" x14ac:dyDescent="0.15">
      <c r="C86" s="116" t="s">
        <v>237</v>
      </c>
      <c r="D86" s="199">
        <f>SUMIF($C$9:$C$82,C86,$D$9:$D$82)</f>
        <v>223</v>
      </c>
      <c r="E86" s="48" t="str">
        <f>IF($D86=様式１!U$46,"様式1の来県日：17日(金)の計と一致","？ 様式1の来県日：17日(金)の計と不一致")</f>
        <v>様式1の来県日：17日(金)の計と一致</v>
      </c>
      <c r="AE86" s="79"/>
      <c r="AF86" s="79"/>
      <c r="AG86" s="79"/>
      <c r="AH86" s="2"/>
      <c r="AI86" s="2"/>
    </row>
    <row r="87" spans="1:35" ht="15.75" customHeight="1" x14ac:dyDescent="0.15">
      <c r="C87" s="116" t="s">
        <v>238</v>
      </c>
      <c r="D87" s="199">
        <f>SUMIF($C$9:$C$82,C87,$D$9:$D$82)</f>
        <v>20</v>
      </c>
      <c r="E87" s="48" t="str">
        <f>IF($D87=様式１!V$46,"様式1の来県日：18日(土)の計と一致","？ 様式1の来県日：18日(土)の計と不一致")</f>
        <v>様式1の来県日：18日(土)の計と一致</v>
      </c>
      <c r="AE87" s="79"/>
      <c r="AF87" s="79"/>
      <c r="AG87" s="79"/>
      <c r="AH87" s="2"/>
      <c r="AI87" s="2"/>
    </row>
    <row r="88" spans="1:35" ht="15.75" customHeight="1" x14ac:dyDescent="0.15">
      <c r="C88" s="116" t="s">
        <v>239</v>
      </c>
      <c r="D88" s="199">
        <f>SUMIF($C$9:$C$82,C88,$D$9:$D$82)</f>
        <v>4</v>
      </c>
      <c r="E88" s="48" t="str">
        <f>IF($D88=様式１!W$46,"様式1の来県日：19日(日)の計と一致","？ 様式1の来県日：19日(日)の計と不一致")</f>
        <v>様式1の来県日：19日(日)の計と一致</v>
      </c>
      <c r="AE88" s="79"/>
      <c r="AF88" s="79"/>
      <c r="AG88" s="79"/>
      <c r="AH88" s="2"/>
      <c r="AI88" s="2"/>
    </row>
    <row r="89" spans="1:35" ht="15.75" customHeight="1" x14ac:dyDescent="0.15">
      <c r="C89" s="116" t="s">
        <v>240</v>
      </c>
      <c r="D89" s="199">
        <f>SUMIF($C$9:$C$82,C89,$D$9:$D$82)</f>
        <v>0</v>
      </c>
      <c r="E89" s="48" t="str">
        <f>IF($D89=様式１!X$46,"様式1の来県日：20日(月)の計と一致","？ 様式1の来県日：20日(月)の計と不一致")</f>
        <v>様式1の来県日：20日(月)の計と一致</v>
      </c>
      <c r="AE89" s="79"/>
      <c r="AF89" s="79"/>
      <c r="AG89" s="79"/>
      <c r="AH89" s="2"/>
      <c r="AI89" s="2"/>
    </row>
    <row r="90" spans="1:35" x14ac:dyDescent="0.15">
      <c r="AE90" s="79"/>
      <c r="AF90" s="79"/>
      <c r="AG90" s="79"/>
      <c r="AH90" s="2"/>
      <c r="AI90" s="2"/>
    </row>
    <row r="91" spans="1:35" x14ac:dyDescent="0.15">
      <c r="A91" s="1"/>
      <c r="AE91" s="79"/>
      <c r="AF91" s="79"/>
      <c r="AG91" s="79"/>
      <c r="AH91" s="2"/>
      <c r="AI91" s="2"/>
    </row>
    <row r="92" spans="1:35" x14ac:dyDescent="0.15">
      <c r="A92" s="1"/>
      <c r="AE92" s="79"/>
      <c r="AF92" s="79"/>
      <c r="AG92" s="79"/>
      <c r="AH92" s="2"/>
      <c r="AI92" s="2"/>
    </row>
    <row r="93" spans="1:35" x14ac:dyDescent="0.15">
      <c r="A93" s="1"/>
      <c r="AE93" s="79"/>
      <c r="AF93" s="79"/>
      <c r="AG93" s="79"/>
      <c r="AH93" s="2"/>
      <c r="AI93" s="2"/>
    </row>
    <row r="94" spans="1:35" x14ac:dyDescent="0.15">
      <c r="A94" s="1"/>
      <c r="AE94" s="79"/>
      <c r="AF94" s="79"/>
      <c r="AG94" s="79"/>
      <c r="AH94" s="2"/>
      <c r="AI94" s="2"/>
    </row>
    <row r="95" spans="1:35" x14ac:dyDescent="0.15">
      <c r="A95" s="1"/>
      <c r="AE95" s="79"/>
      <c r="AF95" s="79"/>
      <c r="AG95" s="79"/>
      <c r="AH95" s="2"/>
      <c r="AI95" s="2"/>
    </row>
    <row r="96" spans="1:35" x14ac:dyDescent="0.15">
      <c r="A96" s="1"/>
      <c r="AE96" s="79"/>
      <c r="AF96" s="79"/>
      <c r="AG96" s="79"/>
      <c r="AH96" s="2"/>
      <c r="AI96" s="2"/>
    </row>
    <row r="97" spans="1:35" x14ac:dyDescent="0.15">
      <c r="A97" s="1"/>
      <c r="AE97" s="79"/>
      <c r="AF97" s="79"/>
      <c r="AG97" s="79"/>
      <c r="AH97" s="2"/>
      <c r="AI97" s="2"/>
    </row>
    <row r="98" spans="1:35" x14ac:dyDescent="0.15">
      <c r="A98" s="1"/>
      <c r="AE98" s="79"/>
      <c r="AG98" s="79"/>
      <c r="AH98" s="2"/>
      <c r="AI98" s="2"/>
    </row>
    <row r="99" spans="1:35" x14ac:dyDescent="0.15">
      <c r="A99" s="1"/>
      <c r="AE99" s="79"/>
      <c r="AG99" s="79"/>
      <c r="AH99" s="2"/>
      <c r="AI99" s="2"/>
    </row>
    <row r="100" spans="1:35" x14ac:dyDescent="0.15">
      <c r="A100" s="1"/>
      <c r="AE100" s="79"/>
      <c r="AG100" s="79"/>
      <c r="AH100" s="2"/>
      <c r="AI100" s="2"/>
    </row>
    <row r="101" spans="1:35" x14ac:dyDescent="0.15">
      <c r="A101" s="1"/>
      <c r="AE101" s="79"/>
      <c r="AG101" s="79"/>
      <c r="AH101" s="2"/>
      <c r="AI101" s="2"/>
    </row>
    <row r="102" spans="1:35" x14ac:dyDescent="0.15">
      <c r="A102" s="1"/>
      <c r="AE102" s="79"/>
      <c r="AG102" s="79"/>
      <c r="AH102" s="2"/>
      <c r="AI102" s="2"/>
    </row>
    <row r="103" spans="1:35" x14ac:dyDescent="0.15">
      <c r="A103" s="1"/>
      <c r="AE103" s="79"/>
      <c r="AG103" s="79"/>
      <c r="AH103" s="2"/>
      <c r="AI103" s="2"/>
    </row>
    <row r="104" spans="1:35" x14ac:dyDescent="0.15">
      <c r="A104" s="1"/>
      <c r="AE104" s="79"/>
      <c r="AG104" s="79"/>
      <c r="AH104" s="2"/>
    </row>
    <row r="105" spans="1:35" x14ac:dyDescent="0.15">
      <c r="AE105" s="79"/>
      <c r="AG105" s="79"/>
    </row>
  </sheetData>
  <mergeCells count="604">
    <mergeCell ref="P74:Q74"/>
    <mergeCell ref="H76:I76"/>
    <mergeCell ref="L76:M76"/>
    <mergeCell ref="P76:Q76"/>
    <mergeCell ref="C73:C74"/>
    <mergeCell ref="C75:C76"/>
    <mergeCell ref="D73:D74"/>
    <mergeCell ref="D75:D76"/>
    <mergeCell ref="AA73:AA74"/>
    <mergeCell ref="AA75:AA76"/>
    <mergeCell ref="Y73:Y74"/>
    <mergeCell ref="Y75:Y76"/>
    <mergeCell ref="X73:X74"/>
    <mergeCell ref="X75:X76"/>
    <mergeCell ref="U73:V73"/>
    <mergeCell ref="U74:V74"/>
    <mergeCell ref="U75:V75"/>
    <mergeCell ref="U76:V76"/>
    <mergeCell ref="F73:G73"/>
    <mergeCell ref="F75:G75"/>
    <mergeCell ref="J73:K73"/>
    <mergeCell ref="J75:K75"/>
    <mergeCell ref="N73:O73"/>
    <mergeCell ref="N75:O75"/>
    <mergeCell ref="R73:S73"/>
    <mergeCell ref="R75:S75"/>
    <mergeCell ref="H74:I74"/>
    <mergeCell ref="L74:M74"/>
    <mergeCell ref="B73:B74"/>
    <mergeCell ref="B75:B76"/>
    <mergeCell ref="A73:A74"/>
    <mergeCell ref="A75:A76"/>
    <mergeCell ref="A2:AA2"/>
    <mergeCell ref="U62:V62"/>
    <mergeCell ref="U63:V63"/>
    <mergeCell ref="U64:V64"/>
    <mergeCell ref="U65:V65"/>
    <mergeCell ref="U66:V66"/>
    <mergeCell ref="U32:V32"/>
    <mergeCell ref="U33:V33"/>
    <mergeCell ref="U36:V36"/>
    <mergeCell ref="U37:V37"/>
    <mergeCell ref="U38:V38"/>
    <mergeCell ref="U39:V39"/>
    <mergeCell ref="U40:V40"/>
    <mergeCell ref="H54:I54"/>
    <mergeCell ref="L54:M54"/>
    <mergeCell ref="P54:Q54"/>
    <mergeCell ref="Y59:Y60"/>
    <mergeCell ref="F65:G65"/>
    <mergeCell ref="N65:O65"/>
    <mergeCell ref="R65:S65"/>
    <mergeCell ref="U79:V79"/>
    <mergeCell ref="U80:V80"/>
    <mergeCell ref="U51:V51"/>
    <mergeCell ref="U52:V52"/>
    <mergeCell ref="U53:V53"/>
    <mergeCell ref="U54:V54"/>
    <mergeCell ref="U55:V55"/>
    <mergeCell ref="U56:V56"/>
    <mergeCell ref="U57:V57"/>
    <mergeCell ref="U58:V58"/>
    <mergeCell ref="U59:V59"/>
    <mergeCell ref="U61:V61"/>
    <mergeCell ref="Y61:Y62"/>
    <mergeCell ref="F55:G55"/>
    <mergeCell ref="J55:K55"/>
    <mergeCell ref="N55:O55"/>
    <mergeCell ref="R55:S55"/>
    <mergeCell ref="H56:I56"/>
    <mergeCell ref="L56:M56"/>
    <mergeCell ref="P56:Q56"/>
    <mergeCell ref="A81:B81"/>
    <mergeCell ref="F59:G59"/>
    <mergeCell ref="J59:K59"/>
    <mergeCell ref="N59:O59"/>
    <mergeCell ref="R59:S59"/>
    <mergeCell ref="H60:I60"/>
    <mergeCell ref="L60:M60"/>
    <mergeCell ref="P60:Q60"/>
    <mergeCell ref="F63:G63"/>
    <mergeCell ref="J63:K63"/>
    <mergeCell ref="N63:O63"/>
    <mergeCell ref="R63:S63"/>
    <mergeCell ref="H64:I64"/>
    <mergeCell ref="L64:M64"/>
    <mergeCell ref="P64:Q64"/>
    <mergeCell ref="F61:G61"/>
    <mergeCell ref="J61:K61"/>
    <mergeCell ref="N61:O61"/>
    <mergeCell ref="H80:I80"/>
    <mergeCell ref="L80:M80"/>
    <mergeCell ref="P80:Q80"/>
    <mergeCell ref="A79:A80"/>
    <mergeCell ref="P66:Q66"/>
    <mergeCell ref="B79:B80"/>
    <mergeCell ref="F57:G57"/>
    <mergeCell ref="J57:K57"/>
    <mergeCell ref="N57:O57"/>
    <mergeCell ref="R57:S57"/>
    <mergeCell ref="H58:I58"/>
    <mergeCell ref="L58:M58"/>
    <mergeCell ref="P58:Q58"/>
    <mergeCell ref="H66:I66"/>
    <mergeCell ref="L66:M66"/>
    <mergeCell ref="L52:M52"/>
    <mergeCell ref="P52:Q52"/>
    <mergeCell ref="Y53:Y54"/>
    <mergeCell ref="F47:G47"/>
    <mergeCell ref="J47:K47"/>
    <mergeCell ref="N47:O47"/>
    <mergeCell ref="R47:S47"/>
    <mergeCell ref="H48:I48"/>
    <mergeCell ref="L48:M48"/>
    <mergeCell ref="P48:Q48"/>
    <mergeCell ref="F49:G49"/>
    <mergeCell ref="J49:K49"/>
    <mergeCell ref="N49:O49"/>
    <mergeCell ref="R49:S49"/>
    <mergeCell ref="H50:I50"/>
    <mergeCell ref="L50:M50"/>
    <mergeCell ref="P50:Q50"/>
    <mergeCell ref="X49:X50"/>
    <mergeCell ref="U47:V47"/>
    <mergeCell ref="U48:V48"/>
    <mergeCell ref="F53:G53"/>
    <mergeCell ref="J53:K53"/>
    <mergeCell ref="N53:O53"/>
    <mergeCell ref="R53:S53"/>
    <mergeCell ref="P36:Q36"/>
    <mergeCell ref="X35:X36"/>
    <mergeCell ref="U35:V35"/>
    <mergeCell ref="X47:X48"/>
    <mergeCell ref="N43:O43"/>
    <mergeCell ref="R43:S43"/>
    <mergeCell ref="H44:I44"/>
    <mergeCell ref="L44:M44"/>
    <mergeCell ref="P44:Q44"/>
    <mergeCell ref="U42:V42"/>
    <mergeCell ref="U43:V43"/>
    <mergeCell ref="U44:V44"/>
    <mergeCell ref="J37:K37"/>
    <mergeCell ref="N37:O37"/>
    <mergeCell ref="R37:S37"/>
    <mergeCell ref="H38:I38"/>
    <mergeCell ref="L38:M38"/>
    <mergeCell ref="P38:Q38"/>
    <mergeCell ref="U45:V45"/>
    <mergeCell ref="U46:V46"/>
    <mergeCell ref="H16:I16"/>
    <mergeCell ref="L16:M16"/>
    <mergeCell ref="P16:Q16"/>
    <mergeCell ref="H10:I10"/>
    <mergeCell ref="L10:M10"/>
    <mergeCell ref="P10:Q10"/>
    <mergeCell ref="U30:V30"/>
    <mergeCell ref="U41:V41"/>
    <mergeCell ref="U21:V21"/>
    <mergeCell ref="U22:V22"/>
    <mergeCell ref="U31:V31"/>
    <mergeCell ref="H24:I24"/>
    <mergeCell ref="L24:M24"/>
    <mergeCell ref="P24:Q24"/>
    <mergeCell ref="U27:V27"/>
    <mergeCell ref="U28:V28"/>
    <mergeCell ref="U29:V29"/>
    <mergeCell ref="H30:I30"/>
    <mergeCell ref="L30:M30"/>
    <mergeCell ref="P30:Q30"/>
    <mergeCell ref="N21:O21"/>
    <mergeCell ref="R21:S21"/>
    <mergeCell ref="H22:I22"/>
    <mergeCell ref="L36:M36"/>
    <mergeCell ref="P14:Q14"/>
    <mergeCell ref="X13:X14"/>
    <mergeCell ref="U17:V17"/>
    <mergeCell ref="U18:V18"/>
    <mergeCell ref="U9:V9"/>
    <mergeCell ref="U10:V10"/>
    <mergeCell ref="U12:V12"/>
    <mergeCell ref="U11:V11"/>
    <mergeCell ref="U13:V13"/>
    <mergeCell ref="U14:V14"/>
    <mergeCell ref="R15:S15"/>
    <mergeCell ref="U16:V16"/>
    <mergeCell ref="U15:V15"/>
    <mergeCell ref="X5:Z5"/>
    <mergeCell ref="U5:W6"/>
    <mergeCell ref="T5:T6"/>
    <mergeCell ref="F9:G9"/>
    <mergeCell ref="J9:K9"/>
    <mergeCell ref="N9:O9"/>
    <mergeCell ref="R9:S9"/>
    <mergeCell ref="N6:O6"/>
    <mergeCell ref="P6:Q6"/>
    <mergeCell ref="P8:Q8"/>
    <mergeCell ref="R6:S6"/>
    <mergeCell ref="R7:S7"/>
    <mergeCell ref="E5:S5"/>
    <mergeCell ref="U7:V7"/>
    <mergeCell ref="Y6:Y8"/>
    <mergeCell ref="Y9:Y10"/>
    <mergeCell ref="U8:V8"/>
    <mergeCell ref="Z7:Z8"/>
    <mergeCell ref="C79:C80"/>
    <mergeCell ref="D79:D80"/>
    <mergeCell ref="AA63:AA64"/>
    <mergeCell ref="A65:A66"/>
    <mergeCell ref="B65:B66"/>
    <mergeCell ref="C65:C66"/>
    <mergeCell ref="D65:D66"/>
    <mergeCell ref="X63:X64"/>
    <mergeCell ref="A63:A64"/>
    <mergeCell ref="B63:B64"/>
    <mergeCell ref="C63:C64"/>
    <mergeCell ref="D63:D64"/>
    <mergeCell ref="AA79:AA80"/>
    <mergeCell ref="X79:X80"/>
    <mergeCell ref="X65:X66"/>
    <mergeCell ref="AA65:AA66"/>
    <mergeCell ref="F79:G79"/>
    <mergeCell ref="J79:K79"/>
    <mergeCell ref="N79:O79"/>
    <mergeCell ref="R79:S79"/>
    <mergeCell ref="J65:K65"/>
    <mergeCell ref="Y63:Y64"/>
    <mergeCell ref="Y65:Y66"/>
    <mergeCell ref="Y79:Y80"/>
    <mergeCell ref="A61:A62"/>
    <mergeCell ref="B61:B62"/>
    <mergeCell ref="C61:C62"/>
    <mergeCell ref="D61:D62"/>
    <mergeCell ref="AA57:AA58"/>
    <mergeCell ref="A59:A60"/>
    <mergeCell ref="B59:B60"/>
    <mergeCell ref="C59:C60"/>
    <mergeCell ref="D59:D60"/>
    <mergeCell ref="X57:X58"/>
    <mergeCell ref="A57:A58"/>
    <mergeCell ref="B57:B58"/>
    <mergeCell ref="C57:C58"/>
    <mergeCell ref="D57:D58"/>
    <mergeCell ref="AA61:AA62"/>
    <mergeCell ref="X61:X62"/>
    <mergeCell ref="X59:X60"/>
    <mergeCell ref="AA59:AA60"/>
    <mergeCell ref="R61:S61"/>
    <mergeCell ref="H62:I62"/>
    <mergeCell ref="L62:M62"/>
    <mergeCell ref="P62:Q62"/>
    <mergeCell ref="Y57:Y58"/>
    <mergeCell ref="U60:V60"/>
    <mergeCell ref="A55:A56"/>
    <mergeCell ref="B55:B56"/>
    <mergeCell ref="C55:C56"/>
    <mergeCell ref="D55:D56"/>
    <mergeCell ref="AA51:AA52"/>
    <mergeCell ref="A53:A54"/>
    <mergeCell ref="B53:B54"/>
    <mergeCell ref="C53:C54"/>
    <mergeCell ref="D53:D54"/>
    <mergeCell ref="X51:X52"/>
    <mergeCell ref="A51:A52"/>
    <mergeCell ref="B51:B52"/>
    <mergeCell ref="C51:C52"/>
    <mergeCell ref="D51:D52"/>
    <mergeCell ref="AA55:AA56"/>
    <mergeCell ref="X55:X56"/>
    <mergeCell ref="X53:X54"/>
    <mergeCell ref="AA53:AA54"/>
    <mergeCell ref="F51:G51"/>
    <mergeCell ref="J51:K51"/>
    <mergeCell ref="N51:O51"/>
    <mergeCell ref="R51:S51"/>
    <mergeCell ref="Y51:Y52"/>
    <mergeCell ref="H52:I52"/>
    <mergeCell ref="AA47:AA48"/>
    <mergeCell ref="A49:A50"/>
    <mergeCell ref="B49:B50"/>
    <mergeCell ref="C49:C50"/>
    <mergeCell ref="D49:D50"/>
    <mergeCell ref="AA45:AA46"/>
    <mergeCell ref="A47:A48"/>
    <mergeCell ref="B47:B48"/>
    <mergeCell ref="C47:C48"/>
    <mergeCell ref="D47:D48"/>
    <mergeCell ref="X45:X46"/>
    <mergeCell ref="AA49:AA50"/>
    <mergeCell ref="F45:G45"/>
    <mergeCell ref="J45:K45"/>
    <mergeCell ref="N45:O45"/>
    <mergeCell ref="R45:S45"/>
    <mergeCell ref="H46:I46"/>
    <mergeCell ref="L46:M46"/>
    <mergeCell ref="P46:Q46"/>
    <mergeCell ref="U49:V49"/>
    <mergeCell ref="U50:V50"/>
    <mergeCell ref="Y47:Y48"/>
    <mergeCell ref="Y49:Y50"/>
    <mergeCell ref="AA43:AA44"/>
    <mergeCell ref="A45:A46"/>
    <mergeCell ref="B45:B46"/>
    <mergeCell ref="C45:C46"/>
    <mergeCell ref="D45:D46"/>
    <mergeCell ref="X43:X44"/>
    <mergeCell ref="X41:X42"/>
    <mergeCell ref="AA41:AA42"/>
    <mergeCell ref="A43:A44"/>
    <mergeCell ref="B43:B44"/>
    <mergeCell ref="C43:C44"/>
    <mergeCell ref="D43:D44"/>
    <mergeCell ref="F41:G41"/>
    <mergeCell ref="J41:K41"/>
    <mergeCell ref="N41:O41"/>
    <mergeCell ref="R41:S41"/>
    <mergeCell ref="H42:I42"/>
    <mergeCell ref="L42:M42"/>
    <mergeCell ref="P42:Q42"/>
    <mergeCell ref="F43:G43"/>
    <mergeCell ref="J43:K43"/>
    <mergeCell ref="Y43:Y44"/>
    <mergeCell ref="Y45:Y46"/>
    <mergeCell ref="AA39:AA40"/>
    <mergeCell ref="A41:A42"/>
    <mergeCell ref="B41:B42"/>
    <mergeCell ref="C41:C42"/>
    <mergeCell ref="D41:D42"/>
    <mergeCell ref="X39:X40"/>
    <mergeCell ref="AA37:AA38"/>
    <mergeCell ref="A39:A40"/>
    <mergeCell ref="B39:B40"/>
    <mergeCell ref="C39:C40"/>
    <mergeCell ref="D39:D40"/>
    <mergeCell ref="X37:X38"/>
    <mergeCell ref="Y37:Y38"/>
    <mergeCell ref="Y39:Y40"/>
    <mergeCell ref="Y41:Y42"/>
    <mergeCell ref="F39:G39"/>
    <mergeCell ref="J39:K39"/>
    <mergeCell ref="N39:O39"/>
    <mergeCell ref="R39:S39"/>
    <mergeCell ref="H40:I40"/>
    <mergeCell ref="L40:M40"/>
    <mergeCell ref="P40:Q40"/>
    <mergeCell ref="F37:G37"/>
    <mergeCell ref="AA35:AA36"/>
    <mergeCell ref="A37:A38"/>
    <mergeCell ref="B37:B38"/>
    <mergeCell ref="C37:C38"/>
    <mergeCell ref="D37:D38"/>
    <mergeCell ref="AA33:AA34"/>
    <mergeCell ref="A35:A36"/>
    <mergeCell ref="B35:B36"/>
    <mergeCell ref="C35:C36"/>
    <mergeCell ref="D35:D36"/>
    <mergeCell ref="X33:X34"/>
    <mergeCell ref="F33:G33"/>
    <mergeCell ref="J33:K33"/>
    <mergeCell ref="N33:O33"/>
    <mergeCell ref="R33:S33"/>
    <mergeCell ref="H34:I34"/>
    <mergeCell ref="L34:M34"/>
    <mergeCell ref="P34:Q34"/>
    <mergeCell ref="F35:G35"/>
    <mergeCell ref="J35:K35"/>
    <mergeCell ref="N35:O35"/>
    <mergeCell ref="R35:S35"/>
    <mergeCell ref="Y35:Y36"/>
    <mergeCell ref="H36:I36"/>
    <mergeCell ref="AA31:AA32"/>
    <mergeCell ref="A33:A34"/>
    <mergeCell ref="B33:B34"/>
    <mergeCell ref="C33:C34"/>
    <mergeCell ref="D33:D34"/>
    <mergeCell ref="X31:X32"/>
    <mergeCell ref="X29:X30"/>
    <mergeCell ref="AA29:AA30"/>
    <mergeCell ref="A31:A32"/>
    <mergeCell ref="B31:B32"/>
    <mergeCell ref="C31:C32"/>
    <mergeCell ref="D31:D32"/>
    <mergeCell ref="F31:G31"/>
    <mergeCell ref="J31:K31"/>
    <mergeCell ref="N31:O31"/>
    <mergeCell ref="R31:S31"/>
    <mergeCell ref="H32:I32"/>
    <mergeCell ref="L32:M32"/>
    <mergeCell ref="P32:Q32"/>
    <mergeCell ref="U34:V34"/>
    <mergeCell ref="Y31:Y32"/>
    <mergeCell ref="Y33:Y34"/>
    <mergeCell ref="AA27:AA28"/>
    <mergeCell ref="A29:A30"/>
    <mergeCell ref="B29:B30"/>
    <mergeCell ref="C29:C30"/>
    <mergeCell ref="D29:D30"/>
    <mergeCell ref="X27:X28"/>
    <mergeCell ref="A27:A28"/>
    <mergeCell ref="B27:B28"/>
    <mergeCell ref="C27:C28"/>
    <mergeCell ref="D27:D28"/>
    <mergeCell ref="F27:G27"/>
    <mergeCell ref="J27:K27"/>
    <mergeCell ref="N27:O27"/>
    <mergeCell ref="R27:S27"/>
    <mergeCell ref="H28:I28"/>
    <mergeCell ref="L28:M28"/>
    <mergeCell ref="P28:Q28"/>
    <mergeCell ref="Y29:Y30"/>
    <mergeCell ref="F29:G29"/>
    <mergeCell ref="J29:K29"/>
    <mergeCell ref="N29:O29"/>
    <mergeCell ref="R29:S29"/>
    <mergeCell ref="AA23:AA24"/>
    <mergeCell ref="A23:A24"/>
    <mergeCell ref="B23:B24"/>
    <mergeCell ref="C23:C24"/>
    <mergeCell ref="D23:D24"/>
    <mergeCell ref="F23:G23"/>
    <mergeCell ref="X23:X24"/>
    <mergeCell ref="U23:V23"/>
    <mergeCell ref="U24:V24"/>
    <mergeCell ref="J23:K23"/>
    <mergeCell ref="N23:O23"/>
    <mergeCell ref="R23:S23"/>
    <mergeCell ref="AA21:AA22"/>
    <mergeCell ref="X21:X22"/>
    <mergeCell ref="X19:X20"/>
    <mergeCell ref="AA19:AA20"/>
    <mergeCell ref="A21:A22"/>
    <mergeCell ref="B21:B22"/>
    <mergeCell ref="C21:C22"/>
    <mergeCell ref="D21:D22"/>
    <mergeCell ref="F19:G19"/>
    <mergeCell ref="J19:K19"/>
    <mergeCell ref="N19:O19"/>
    <mergeCell ref="R19:S19"/>
    <mergeCell ref="H20:I20"/>
    <mergeCell ref="L20:M20"/>
    <mergeCell ref="P20:Q20"/>
    <mergeCell ref="F21:G21"/>
    <mergeCell ref="J21:K21"/>
    <mergeCell ref="L22:M22"/>
    <mergeCell ref="P22:Q22"/>
    <mergeCell ref="AA17:AA18"/>
    <mergeCell ref="A19:A20"/>
    <mergeCell ref="B19:B20"/>
    <mergeCell ref="C19:C20"/>
    <mergeCell ref="D19:D20"/>
    <mergeCell ref="X17:X18"/>
    <mergeCell ref="AA15:AA16"/>
    <mergeCell ref="A17:A18"/>
    <mergeCell ref="B17:B18"/>
    <mergeCell ref="C17:C18"/>
    <mergeCell ref="D17:D18"/>
    <mergeCell ref="X15:X16"/>
    <mergeCell ref="U19:V19"/>
    <mergeCell ref="U20:V20"/>
    <mergeCell ref="F17:G17"/>
    <mergeCell ref="J17:K17"/>
    <mergeCell ref="N17:O17"/>
    <mergeCell ref="R17:S17"/>
    <mergeCell ref="H18:I18"/>
    <mergeCell ref="L18:M18"/>
    <mergeCell ref="P18:Q18"/>
    <mergeCell ref="F15:G15"/>
    <mergeCell ref="J15:K15"/>
    <mergeCell ref="N15:O15"/>
    <mergeCell ref="AA13:AA14"/>
    <mergeCell ref="A15:A16"/>
    <mergeCell ref="B15:B16"/>
    <mergeCell ref="C15:C16"/>
    <mergeCell ref="D15:D16"/>
    <mergeCell ref="X11:X12"/>
    <mergeCell ref="AA11:AA12"/>
    <mergeCell ref="A13:B14"/>
    <mergeCell ref="C13:C14"/>
    <mergeCell ref="D13:D14"/>
    <mergeCell ref="F11:G11"/>
    <mergeCell ref="J11:K11"/>
    <mergeCell ref="N11:O11"/>
    <mergeCell ref="R11:S11"/>
    <mergeCell ref="H12:I12"/>
    <mergeCell ref="L12:M12"/>
    <mergeCell ref="P12:Q12"/>
    <mergeCell ref="F13:G13"/>
    <mergeCell ref="J13:K13"/>
    <mergeCell ref="N13:O13"/>
    <mergeCell ref="R13:S13"/>
    <mergeCell ref="Y11:Y12"/>
    <mergeCell ref="H14:I14"/>
    <mergeCell ref="L14:M14"/>
    <mergeCell ref="A4:B4"/>
    <mergeCell ref="C4:D4"/>
    <mergeCell ref="A5:B8"/>
    <mergeCell ref="C5:C8"/>
    <mergeCell ref="D5:D8"/>
    <mergeCell ref="AA5:AA8"/>
    <mergeCell ref="AA9:AA10"/>
    <mergeCell ref="A11:B12"/>
    <mergeCell ref="C11:C12"/>
    <mergeCell ref="D11:D12"/>
    <mergeCell ref="X9:X10"/>
    <mergeCell ref="N7:O7"/>
    <mergeCell ref="A9:B10"/>
    <mergeCell ref="C9:C10"/>
    <mergeCell ref="D9:D10"/>
    <mergeCell ref="F6:G6"/>
    <mergeCell ref="F7:G7"/>
    <mergeCell ref="H6:I6"/>
    <mergeCell ref="H8:I8"/>
    <mergeCell ref="J6:K6"/>
    <mergeCell ref="L6:M6"/>
    <mergeCell ref="J7:K7"/>
    <mergeCell ref="L8:M8"/>
    <mergeCell ref="X7:X8"/>
    <mergeCell ref="Y13:Y14"/>
    <mergeCell ref="Y15:Y16"/>
    <mergeCell ref="Y17:Y18"/>
    <mergeCell ref="Y19:Y20"/>
    <mergeCell ref="Y21:Y22"/>
    <mergeCell ref="Y23:Y24"/>
    <mergeCell ref="Y27:Y28"/>
    <mergeCell ref="Y25:Y26"/>
    <mergeCell ref="Y55:Y56"/>
    <mergeCell ref="AA25:AA26"/>
    <mergeCell ref="H26:I26"/>
    <mergeCell ref="L26:M26"/>
    <mergeCell ref="P26:Q26"/>
    <mergeCell ref="U26:V26"/>
    <mergeCell ref="A25:A26"/>
    <mergeCell ref="B25:B26"/>
    <mergeCell ref="C25:C26"/>
    <mergeCell ref="D25:D26"/>
    <mergeCell ref="F25:G25"/>
    <mergeCell ref="J25:K25"/>
    <mergeCell ref="N25:O25"/>
    <mergeCell ref="R25:S25"/>
    <mergeCell ref="U25:V25"/>
    <mergeCell ref="X25:X26"/>
    <mergeCell ref="A67:A68"/>
    <mergeCell ref="B67:B68"/>
    <mergeCell ref="C67:C68"/>
    <mergeCell ref="D67:D68"/>
    <mergeCell ref="F67:G67"/>
    <mergeCell ref="J67:K67"/>
    <mergeCell ref="N67:O67"/>
    <mergeCell ref="R67:S67"/>
    <mergeCell ref="U67:V67"/>
    <mergeCell ref="A69:A70"/>
    <mergeCell ref="B69:B70"/>
    <mergeCell ref="C69:C70"/>
    <mergeCell ref="D69:D70"/>
    <mergeCell ref="F69:G69"/>
    <mergeCell ref="J69:K69"/>
    <mergeCell ref="N69:O69"/>
    <mergeCell ref="R69:S69"/>
    <mergeCell ref="U69:V69"/>
    <mergeCell ref="H70:I70"/>
    <mergeCell ref="L70:M70"/>
    <mergeCell ref="P70:Q70"/>
    <mergeCell ref="U70:V70"/>
    <mergeCell ref="X67:X68"/>
    <mergeCell ref="Y67:Y68"/>
    <mergeCell ref="AA67:AA68"/>
    <mergeCell ref="H68:I68"/>
    <mergeCell ref="L68:M68"/>
    <mergeCell ref="P68:Q68"/>
    <mergeCell ref="U68:V68"/>
    <mergeCell ref="X69:X70"/>
    <mergeCell ref="Y69:Y70"/>
    <mergeCell ref="AA69:AA70"/>
    <mergeCell ref="X71:X72"/>
    <mergeCell ref="Y71:Y72"/>
    <mergeCell ref="AA71:AA72"/>
    <mergeCell ref="H72:I72"/>
    <mergeCell ref="L72:M72"/>
    <mergeCell ref="P72:Q72"/>
    <mergeCell ref="U72:V72"/>
    <mergeCell ref="A71:A72"/>
    <mergeCell ref="B71:B72"/>
    <mergeCell ref="C71:C72"/>
    <mergeCell ref="D71:D72"/>
    <mergeCell ref="F71:G71"/>
    <mergeCell ref="J71:K71"/>
    <mergeCell ref="N71:O71"/>
    <mergeCell ref="R71:S71"/>
    <mergeCell ref="U71:V71"/>
    <mergeCell ref="X77:X78"/>
    <mergeCell ref="Y77:Y78"/>
    <mergeCell ref="AA77:AA78"/>
    <mergeCell ref="H78:I78"/>
    <mergeCell ref="L78:M78"/>
    <mergeCell ref="P78:Q78"/>
    <mergeCell ref="U78:V78"/>
    <mergeCell ref="A77:A78"/>
    <mergeCell ref="B77:B78"/>
    <mergeCell ref="C77:C78"/>
    <mergeCell ref="D77:D78"/>
    <mergeCell ref="F77:G77"/>
    <mergeCell ref="J77:K77"/>
    <mergeCell ref="N77:O77"/>
    <mergeCell ref="R77:S77"/>
    <mergeCell ref="U77:V77"/>
  </mergeCells>
  <phoneticPr fontId="1"/>
  <conditionalFormatting sqref="D83">
    <cfRule type="cellIs" dxfId="3" priority="7" operator="equal">
      <formula>"※ 様式1の合計と不一致。人数を確認してください。"</formula>
    </cfRule>
  </conditionalFormatting>
  <conditionalFormatting sqref="E85:E89">
    <cfRule type="expression" dxfId="2" priority="1">
      <formula>MID(E85,1,1)="？"</formula>
    </cfRule>
  </conditionalFormatting>
  <dataValidations count="5">
    <dataValidation type="list" allowBlank="1" showInputMessage="1" showErrorMessage="1" sqref="O78 G22 K14 G78 S78 K76 G76 S80 O76 K70 G70 S70 O70 O68 G68 K68 S68 G66 K34 G34 O34 S66 O66 K66 S12 G10 K78 O10 S10 S26 G26 K26 O26 G12 K12 O14 S14 G16 K16 O16 S16 G18 K18 O18 S18 G20 G14 G24 K10 G28 G30 G32 O36 O64 G38 G40 G42 G44 G46 G48 G50 G52 G54 G56 G58 G60 G62 G80 O12 K20 K22 K24 K28 K30 K32 K36 G64 K38 K40 K42 K44 K46 K48 K50 K52 K54 K56 K58 K60 K62 O80 O20 O22 O24 O28 O30 O32 G36 K80 O38 O40 O42 O44 O46 O48 O50 O52 O54 O56 O58 O60 O62 K64 S20 S22 S24 S28 S30 S32 S34 S36 S38 S40 S42 S44 S46 S48 S50 S52 S54 S56 S58 S60 S62 S64 G72 G74 K72 K74 O72 O74 S72 S74 S76" xr:uid="{00000000-0002-0000-0100-000000000000}">
      <formula1>$AE$9:$AE$13</formula1>
    </dataValidation>
    <dataValidation type="list" allowBlank="1" showInputMessage="1" showErrorMessage="1" sqref="C9:C73 C75 C77:C80" xr:uid="{00000000-0002-0000-0100-000002000000}">
      <formula1>$AC$9:$AC$14</formula1>
    </dataValidation>
    <dataValidation type="list" allowBlank="1" showInputMessage="1" showErrorMessage="1" sqref="T80" xr:uid="{00000000-0002-0000-0100-000001000000}">
      <formula1>$AF$10:$AF$17</formula1>
    </dataValidation>
    <dataValidation type="list" allowBlank="1" showInputMessage="1" showErrorMessage="1" sqref="T10 T12 T14 T16 T18 T20 T22 T24 T26 T28 T30 T32 T34 T36 T38 T40 T42 T44 T46 T48 T50 T52 T54 T56 T58 T60 T62 T64 T66 T68 T70 T72:T76 T78" xr:uid="{00000000-0002-0000-0100-000003000000}">
      <formula1>$AF$9:$AF$17</formula1>
    </dataValidation>
    <dataValidation type="list" allowBlank="1" showInputMessage="1" showErrorMessage="1" sqref="N77:O77 F21:G21 F13:G13 R77:S77 J77:K77 F25:G25 R25:S25 J25:K25 N25:O25 R9:S9 N61:O61 N13:O13 N15:O15 R17:S17 J17:K17 N17:O17 J9:K9 N9:O9 J63:K63 N65:O65 J11:K11 R13:S13 F11:G11 F15:G15 R15:S15 J15:K15 F17:G17 F19:G19 J13:K13 F23:G23 F27:G27 F29:G29 F31:G31 F35:G35 J79:K79 F37:G37 F39:G39 F41:G41 F43:G43 F45:G45 F47:G47 F49:G49 F51:G51 F53:G53 F55:G55 F57:G57 F59:G59 F61:G61 N79:O79 F65:G65 R19:S19 R21:S21 R23:S23 R27:S27 R29:S29 R31:S31 R33:S33 R35:S35 R37:S37 R39:S39 R41:S41 R43:S43 R45:S45 R47:S47 R49:S49 R51:S51 R53:S53 R55:S55 R57:S57 R59:S59 R61:S61 R63:S63 R65:S65 R79:S79 J19:K19 J21:K21 J23:K23 J27:K27 J29:K29 J31:K31 J35:K35 F63:G63 J37:K37 J39:K39 J41:K41 J43:K43 J45:K45 J47:K47 J49:K49 J51:K51 J53:K53 J55:K55 J57:K57 J59:K59 J61:K61 F79:G79 J65:K65 N19:O19 N21:O21 N23:O23 N27:O27 N29:O29 N31:O31 N35:O35 N63:O63 N37:O37 N39:O39 N41:O41 N43:O43 N45:O45 N47:O47 N49:O49 N51:O51 N53:O53 N55:O55 N57:O57 N59:O59 F9:G9 R11:S11 F77:G77 N11:O11 F33:G33 J33:K33 N33:O33 J67:K67 N69:O69 F69:G69 R67:S67 R69:S69 F67:G67 J69:K69 N67:O67 N71:O71 F71:G71 R71:S71 J71:K71 F73:G73 F75:G75 J73:K73 J75:K75 N73:O73 N75:O75 R73:S73 R75:S75" xr:uid="{00000000-0002-0000-0100-000004000000}">
      <formula1>$AD$9:$AD$16</formula1>
    </dataValidation>
  </dataValidations>
  <pageMargins left="1.1811023622047245" right="0.19685039370078741" top="0.39370078740157483" bottom="0.39370078740157483" header="0.39370078740157483" footer="0.19685039370078741"/>
  <pageSetup paperSize="8" scale="45" orientation="landscape" horizontalDpi="1200" verticalDpi="12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B0F0"/>
    <pageSetUpPr fitToPage="1"/>
  </sheetPr>
  <dimension ref="A1:W68"/>
  <sheetViews>
    <sheetView view="pageBreakPreview" zoomScale="70" zoomScaleNormal="100" zoomScaleSheetLayoutView="70" workbookViewId="0">
      <pane xSplit="2" ySplit="8" topLeftCell="C36" activePane="bottomRight" state="frozen"/>
      <selection activeCell="C9" sqref="C9:C10"/>
      <selection pane="topRight" activeCell="C9" sqref="C9:C10"/>
      <selection pane="bottomLeft" activeCell="C9" sqref="C9:C10"/>
      <selection pane="bottomRight" activeCell="M45" sqref="M45"/>
    </sheetView>
  </sheetViews>
  <sheetFormatPr defaultColWidth="9" defaultRowHeight="13.5" x14ac:dyDescent="0.15"/>
  <cols>
    <col min="1" max="1" width="3.125" style="2" customWidth="1"/>
    <col min="2" max="2" width="20.125" style="1" customWidth="1"/>
    <col min="3" max="3" width="13.625" style="1" customWidth="1"/>
    <col min="4" max="4" width="7.625" style="1" customWidth="1"/>
    <col min="5" max="5" width="25.625" style="1" customWidth="1"/>
    <col min="6" max="6" width="17.125" style="1" customWidth="1"/>
    <col min="7" max="7" width="12.875" style="1" customWidth="1"/>
    <col min="8" max="8" width="16.625" style="1" customWidth="1"/>
    <col min="9" max="9" width="25.625" style="1" customWidth="1"/>
    <col min="10" max="10" width="15.625" style="1" customWidth="1"/>
    <col min="11" max="11" width="25.625" style="1" customWidth="1"/>
    <col min="12" max="12" width="15.625" style="1" customWidth="1"/>
    <col min="13" max="13" width="14.125" style="1" customWidth="1"/>
    <col min="14" max="14" width="24.125" style="1" customWidth="1"/>
    <col min="15" max="15" width="9" style="1"/>
    <col min="16" max="16" width="11.25" style="1" bestFit="1" customWidth="1"/>
    <col min="17" max="17" width="20" style="1" bestFit="1" customWidth="1"/>
    <col min="18" max="18" width="27.75" style="1" bestFit="1" customWidth="1"/>
    <col min="19" max="19" width="19" style="1" bestFit="1" customWidth="1"/>
    <col min="20" max="20" width="20" style="1" bestFit="1" customWidth="1"/>
    <col min="21" max="21" width="18" style="1" bestFit="1" customWidth="1"/>
    <col min="22" max="22" width="8.125" style="1" customWidth="1"/>
    <col min="23" max="16384" width="9" style="1"/>
  </cols>
  <sheetData>
    <row r="1" spans="1:23" s="71" customFormat="1" ht="8.25" customHeight="1" x14ac:dyDescent="0.15">
      <c r="M1" s="72"/>
      <c r="N1" s="72"/>
      <c r="O1" s="72"/>
      <c r="P1" s="72"/>
      <c r="Q1" s="72"/>
      <c r="R1" s="72"/>
    </row>
    <row r="2" spans="1:23" s="2" customFormat="1" ht="24" customHeight="1" x14ac:dyDescent="0.15">
      <c r="A2" s="558" t="s">
        <v>273</v>
      </c>
      <c r="B2" s="558"/>
      <c r="C2" s="558"/>
      <c r="D2" s="558"/>
      <c r="E2" s="558"/>
      <c r="F2" s="558"/>
      <c r="G2" s="558"/>
      <c r="H2" s="558"/>
      <c r="I2" s="558"/>
      <c r="J2" s="558"/>
      <c r="K2" s="558"/>
      <c r="L2" s="558"/>
      <c r="M2" s="558"/>
      <c r="N2" s="558"/>
    </row>
    <row r="3" spans="1:23" s="2" customFormat="1" ht="9" customHeight="1" x14ac:dyDescent="0.15">
      <c r="N3" s="73"/>
    </row>
    <row r="4" spans="1:23" s="2" customFormat="1" ht="24" customHeight="1" x14ac:dyDescent="0.15">
      <c r="A4" s="112" t="s">
        <v>274</v>
      </c>
      <c r="N4" s="73"/>
    </row>
    <row r="5" spans="1:23" ht="24" customHeight="1" thickBot="1" x14ac:dyDescent="0.2">
      <c r="A5" s="439" t="s">
        <v>123</v>
      </c>
      <c r="B5" s="584"/>
      <c r="C5" s="440"/>
      <c r="D5" s="441" t="str">
        <f>IF(様式１!E7&lt;&gt;"",様式１!E7,"")</f>
        <v>○○○県</v>
      </c>
      <c r="E5" s="442"/>
      <c r="F5" s="74"/>
      <c r="G5" s="74"/>
      <c r="H5" s="74"/>
      <c r="I5" s="74"/>
      <c r="J5" s="74"/>
      <c r="K5" s="74"/>
      <c r="L5" s="74"/>
      <c r="M5" s="74"/>
      <c r="S5" s="2"/>
      <c r="T5" s="2"/>
      <c r="U5" s="2"/>
      <c r="V5" s="2"/>
      <c r="W5" s="2"/>
    </row>
    <row r="6" spans="1:23" s="2" customFormat="1" ht="21" customHeight="1" x14ac:dyDescent="0.15">
      <c r="A6" s="559" t="s">
        <v>17</v>
      </c>
      <c r="B6" s="560"/>
      <c r="C6" s="565" t="s">
        <v>43</v>
      </c>
      <c r="D6" s="451" t="s">
        <v>66</v>
      </c>
      <c r="E6" s="568" t="s">
        <v>90</v>
      </c>
      <c r="F6" s="503"/>
      <c r="G6" s="503"/>
      <c r="H6" s="504"/>
      <c r="I6" s="568" t="s">
        <v>128</v>
      </c>
      <c r="J6" s="503"/>
      <c r="K6" s="503"/>
      <c r="L6" s="503"/>
      <c r="M6" s="569"/>
      <c r="N6" s="555" t="s">
        <v>86</v>
      </c>
    </row>
    <row r="7" spans="1:23" s="2" customFormat="1" ht="21" customHeight="1" x14ac:dyDescent="0.15">
      <c r="A7" s="561"/>
      <c r="B7" s="562"/>
      <c r="C7" s="566"/>
      <c r="D7" s="452"/>
      <c r="E7" s="577" t="s">
        <v>91</v>
      </c>
      <c r="F7" s="577" t="s">
        <v>92</v>
      </c>
      <c r="G7" s="575" t="s">
        <v>127</v>
      </c>
      <c r="H7" s="575" t="s">
        <v>94</v>
      </c>
      <c r="I7" s="570" t="s">
        <v>276</v>
      </c>
      <c r="J7" s="571"/>
      <c r="K7" s="572" t="s">
        <v>277</v>
      </c>
      <c r="L7" s="573"/>
      <c r="M7" s="574"/>
      <c r="N7" s="556"/>
      <c r="Q7" s="2" t="s">
        <v>100</v>
      </c>
    </row>
    <row r="8" spans="1:23" s="2" customFormat="1" ht="21" customHeight="1" thickBot="1" x14ac:dyDescent="0.2">
      <c r="A8" s="563"/>
      <c r="B8" s="564"/>
      <c r="C8" s="567"/>
      <c r="D8" s="453"/>
      <c r="E8" s="524"/>
      <c r="F8" s="524"/>
      <c r="G8" s="576"/>
      <c r="H8" s="576"/>
      <c r="I8" s="184" t="s">
        <v>87</v>
      </c>
      <c r="J8" s="185" t="s">
        <v>93</v>
      </c>
      <c r="K8" s="186" t="s">
        <v>87</v>
      </c>
      <c r="L8" s="187" t="s">
        <v>93</v>
      </c>
      <c r="M8" s="188" t="s">
        <v>88</v>
      </c>
      <c r="N8" s="557"/>
      <c r="P8" s="2" t="s">
        <v>89</v>
      </c>
      <c r="Q8" s="2" t="s">
        <v>92</v>
      </c>
      <c r="R8" s="2" t="s">
        <v>101</v>
      </c>
    </row>
    <row r="9" spans="1:23" ht="27" customHeight="1" thickTop="1" x14ac:dyDescent="0.15">
      <c r="A9" s="578" t="s">
        <v>52</v>
      </c>
      <c r="B9" s="579"/>
      <c r="C9" s="106" t="s">
        <v>237</v>
      </c>
      <c r="D9" s="113">
        <v>163</v>
      </c>
      <c r="E9" s="215" t="s">
        <v>212</v>
      </c>
      <c r="F9" s="216" t="s">
        <v>145</v>
      </c>
      <c r="G9" s="215">
        <v>4</v>
      </c>
      <c r="H9" s="215" t="s">
        <v>163</v>
      </c>
      <c r="I9" s="107" t="s">
        <v>209</v>
      </c>
      <c r="J9" s="217" t="s">
        <v>297</v>
      </c>
      <c r="K9" s="107"/>
      <c r="L9" s="218"/>
      <c r="M9" s="217"/>
      <c r="N9" s="180"/>
      <c r="P9" s="75"/>
      <c r="Q9" s="75"/>
      <c r="R9" s="75"/>
      <c r="S9" s="2"/>
      <c r="T9" s="2"/>
      <c r="U9" s="2"/>
      <c r="V9" s="2"/>
      <c r="W9" s="2"/>
    </row>
    <row r="10" spans="1:23" ht="27" customHeight="1" x14ac:dyDescent="0.15">
      <c r="A10" s="580" t="s">
        <v>55</v>
      </c>
      <c r="B10" s="581"/>
      <c r="C10" s="108"/>
      <c r="D10" s="82"/>
      <c r="E10" s="219"/>
      <c r="F10" s="220"/>
      <c r="G10" s="219"/>
      <c r="H10" s="219"/>
      <c r="I10" s="109"/>
      <c r="J10" s="221"/>
      <c r="K10" s="109"/>
      <c r="L10" s="222"/>
      <c r="M10" s="221"/>
      <c r="N10" s="181"/>
      <c r="P10" s="116" t="s">
        <v>236</v>
      </c>
      <c r="Q10" s="75" t="s">
        <v>145</v>
      </c>
      <c r="R10" s="75" t="s">
        <v>125</v>
      </c>
      <c r="S10" s="2"/>
      <c r="T10" s="2"/>
      <c r="U10" s="2"/>
      <c r="V10" s="2"/>
      <c r="W10" s="2"/>
    </row>
    <row r="11" spans="1:23" ht="27" customHeight="1" thickBot="1" x14ac:dyDescent="0.2">
      <c r="A11" s="582" t="s">
        <v>58</v>
      </c>
      <c r="B11" s="583"/>
      <c r="C11" s="104"/>
      <c r="D11" s="83"/>
      <c r="E11" s="223"/>
      <c r="F11" s="224"/>
      <c r="G11" s="223"/>
      <c r="H11" s="223"/>
      <c r="I11" s="105"/>
      <c r="J11" s="225"/>
      <c r="K11" s="105"/>
      <c r="L11" s="226"/>
      <c r="M11" s="225"/>
      <c r="N11" s="182"/>
      <c r="P11" s="116" t="s">
        <v>237</v>
      </c>
      <c r="Q11" s="75" t="s">
        <v>124</v>
      </c>
      <c r="R11" s="75" t="s">
        <v>163</v>
      </c>
      <c r="S11" s="2"/>
      <c r="T11" s="2"/>
      <c r="U11" s="2"/>
      <c r="V11" s="2"/>
      <c r="W11" s="2"/>
    </row>
    <row r="12" spans="1:23" ht="27" customHeight="1" x14ac:dyDescent="0.15">
      <c r="A12" s="101">
        <v>1</v>
      </c>
      <c r="B12" s="102" t="s">
        <v>170</v>
      </c>
      <c r="C12" s="117"/>
      <c r="D12" s="118"/>
      <c r="E12" s="227"/>
      <c r="F12" s="228"/>
      <c r="G12" s="227"/>
      <c r="H12" s="227"/>
      <c r="I12" s="85"/>
      <c r="J12" s="229"/>
      <c r="K12" s="85"/>
      <c r="L12" s="230"/>
      <c r="M12" s="229"/>
      <c r="N12" s="183"/>
      <c r="P12" s="116" t="s">
        <v>238</v>
      </c>
      <c r="Q12" s="75" t="s">
        <v>146</v>
      </c>
      <c r="R12" s="75" t="s">
        <v>126</v>
      </c>
      <c r="S12" s="2"/>
      <c r="T12" s="2"/>
      <c r="U12" s="2"/>
      <c r="V12" s="2"/>
      <c r="W12" s="2"/>
    </row>
    <row r="13" spans="1:23" ht="27" customHeight="1" x14ac:dyDescent="0.15">
      <c r="A13" s="101">
        <v>2</v>
      </c>
      <c r="B13" s="111" t="s">
        <v>4</v>
      </c>
      <c r="C13" s="108"/>
      <c r="D13" s="82"/>
      <c r="E13" s="219"/>
      <c r="F13" s="220"/>
      <c r="G13" s="219"/>
      <c r="H13" s="219"/>
      <c r="I13" s="109"/>
      <c r="J13" s="221"/>
      <c r="K13" s="109"/>
      <c r="L13" s="222"/>
      <c r="M13" s="221"/>
      <c r="N13" s="181"/>
      <c r="P13" s="116" t="s">
        <v>239</v>
      </c>
      <c r="R13" s="76" t="s">
        <v>114</v>
      </c>
      <c r="S13" s="2"/>
      <c r="T13" s="2"/>
      <c r="U13" s="2"/>
      <c r="V13" s="2"/>
      <c r="W13" s="2"/>
    </row>
    <row r="14" spans="1:23" ht="27" customHeight="1" x14ac:dyDescent="0.15">
      <c r="A14" s="101">
        <v>3</v>
      </c>
      <c r="B14" s="111" t="s">
        <v>5</v>
      </c>
      <c r="C14" s="108"/>
      <c r="D14" s="82"/>
      <c r="E14" s="219"/>
      <c r="F14" s="220"/>
      <c r="G14" s="219"/>
      <c r="H14" s="219"/>
      <c r="I14" s="109"/>
      <c r="J14" s="221"/>
      <c r="K14" s="109"/>
      <c r="L14" s="222"/>
      <c r="M14" s="221"/>
      <c r="N14" s="181"/>
      <c r="P14" s="116" t="s">
        <v>240</v>
      </c>
      <c r="R14" s="79"/>
      <c r="S14" s="2"/>
      <c r="T14" s="2"/>
      <c r="U14" s="2"/>
      <c r="V14" s="2"/>
      <c r="W14" s="2"/>
    </row>
    <row r="15" spans="1:23" ht="27" customHeight="1" x14ac:dyDescent="0.15">
      <c r="A15" s="101">
        <v>4</v>
      </c>
      <c r="B15" s="111" t="s">
        <v>6</v>
      </c>
      <c r="C15" s="108" t="s">
        <v>237</v>
      </c>
      <c r="D15" s="82">
        <v>17</v>
      </c>
      <c r="E15" s="219" t="s">
        <v>211</v>
      </c>
      <c r="F15" s="220" t="s">
        <v>146</v>
      </c>
      <c r="G15" s="219">
        <v>1</v>
      </c>
      <c r="H15" s="219" t="s">
        <v>208</v>
      </c>
      <c r="I15" s="109" t="s">
        <v>210</v>
      </c>
      <c r="J15" s="221" t="s">
        <v>298</v>
      </c>
      <c r="K15" s="109" t="s">
        <v>209</v>
      </c>
      <c r="L15" s="222" t="s">
        <v>299</v>
      </c>
      <c r="M15" s="221" t="s">
        <v>309</v>
      </c>
      <c r="N15" s="181"/>
      <c r="P15" s="2"/>
      <c r="R15" s="79"/>
      <c r="S15" s="2"/>
      <c r="T15" s="2"/>
      <c r="U15" s="2"/>
      <c r="V15" s="2"/>
      <c r="W15" s="2"/>
    </row>
    <row r="16" spans="1:23" ht="27" customHeight="1" x14ac:dyDescent="0.15">
      <c r="A16" s="101">
        <v>5</v>
      </c>
      <c r="B16" s="111" t="s">
        <v>7</v>
      </c>
      <c r="C16" s="108"/>
      <c r="D16" s="82"/>
      <c r="E16" s="219"/>
      <c r="F16" s="220"/>
      <c r="G16" s="219"/>
      <c r="H16" s="219"/>
      <c r="I16" s="109"/>
      <c r="J16" s="221"/>
      <c r="K16" s="109"/>
      <c r="L16" s="222"/>
      <c r="M16" s="221"/>
      <c r="N16" s="181"/>
      <c r="P16" s="2"/>
      <c r="R16" s="79"/>
      <c r="S16" s="2"/>
      <c r="T16" s="2"/>
      <c r="U16" s="2"/>
      <c r="V16" s="2"/>
      <c r="W16" s="2"/>
    </row>
    <row r="17" spans="1:23" ht="27" customHeight="1" x14ac:dyDescent="0.15">
      <c r="A17" s="101">
        <v>6</v>
      </c>
      <c r="B17" s="111" t="s">
        <v>8</v>
      </c>
      <c r="C17" s="108"/>
      <c r="D17" s="82"/>
      <c r="E17" s="219"/>
      <c r="F17" s="220"/>
      <c r="G17" s="219"/>
      <c r="H17" s="219"/>
      <c r="I17" s="109"/>
      <c r="J17" s="221"/>
      <c r="K17" s="109"/>
      <c r="L17" s="222"/>
      <c r="M17" s="221"/>
      <c r="N17" s="181"/>
      <c r="P17" s="2"/>
      <c r="R17" s="79"/>
      <c r="S17" s="2"/>
      <c r="T17" s="2"/>
      <c r="U17" s="2"/>
      <c r="V17" s="2"/>
      <c r="W17" s="2"/>
    </row>
    <row r="18" spans="1:23" ht="27" customHeight="1" x14ac:dyDescent="0.15">
      <c r="A18" s="101">
        <v>7</v>
      </c>
      <c r="B18" s="111" t="s">
        <v>9</v>
      </c>
      <c r="C18" s="108"/>
      <c r="D18" s="82"/>
      <c r="E18" s="219"/>
      <c r="F18" s="220"/>
      <c r="G18" s="219"/>
      <c r="H18" s="219"/>
      <c r="I18" s="109"/>
      <c r="J18" s="221"/>
      <c r="K18" s="109"/>
      <c r="L18" s="222"/>
      <c r="M18" s="221"/>
      <c r="N18" s="181"/>
      <c r="P18" s="2"/>
      <c r="R18" s="79"/>
      <c r="S18" s="2"/>
      <c r="T18" s="2"/>
      <c r="U18" s="2"/>
      <c r="V18" s="2"/>
      <c r="W18" s="2"/>
    </row>
    <row r="19" spans="1:23" ht="27" customHeight="1" x14ac:dyDescent="0.15">
      <c r="A19" s="101">
        <v>8</v>
      </c>
      <c r="B19" s="111" t="s">
        <v>10</v>
      </c>
      <c r="C19" s="108"/>
      <c r="D19" s="82"/>
      <c r="E19" s="219"/>
      <c r="F19" s="220"/>
      <c r="G19" s="219"/>
      <c r="H19" s="219"/>
      <c r="I19" s="109"/>
      <c r="J19" s="221"/>
      <c r="K19" s="109"/>
      <c r="L19" s="222"/>
      <c r="M19" s="221"/>
      <c r="N19" s="181"/>
      <c r="P19" s="2"/>
      <c r="R19" s="79"/>
      <c r="T19" s="2"/>
      <c r="U19" s="2"/>
      <c r="V19" s="2"/>
      <c r="W19" s="2"/>
    </row>
    <row r="20" spans="1:23" ht="27" customHeight="1" x14ac:dyDescent="0.15">
      <c r="A20" s="101">
        <v>9</v>
      </c>
      <c r="B20" s="111" t="s">
        <v>171</v>
      </c>
      <c r="C20" s="108"/>
      <c r="D20" s="82"/>
      <c r="E20" s="219"/>
      <c r="F20" s="220"/>
      <c r="G20" s="219"/>
      <c r="H20" s="219"/>
      <c r="I20" s="109"/>
      <c r="J20" s="221"/>
      <c r="K20" s="109"/>
      <c r="L20" s="222"/>
      <c r="M20" s="221"/>
      <c r="N20" s="181"/>
      <c r="S20" s="78"/>
      <c r="T20" s="2"/>
      <c r="U20" s="2"/>
    </row>
    <row r="21" spans="1:23" ht="27" customHeight="1" x14ac:dyDescent="0.15">
      <c r="A21" s="101">
        <v>10</v>
      </c>
      <c r="B21" s="111" t="s">
        <v>172</v>
      </c>
      <c r="C21" s="108"/>
      <c r="D21" s="82"/>
      <c r="E21" s="219"/>
      <c r="F21" s="220"/>
      <c r="G21" s="219"/>
      <c r="H21" s="219"/>
      <c r="I21" s="109"/>
      <c r="J21" s="221"/>
      <c r="K21" s="109"/>
      <c r="L21" s="222"/>
      <c r="M21" s="221"/>
      <c r="N21" s="181"/>
      <c r="R21" s="79"/>
      <c r="S21" s="79"/>
      <c r="T21" s="2"/>
      <c r="U21" s="2"/>
    </row>
    <row r="22" spans="1:23" ht="27" customHeight="1" x14ac:dyDescent="0.15">
      <c r="A22" s="101">
        <v>11</v>
      </c>
      <c r="B22" s="99" t="s">
        <v>278</v>
      </c>
      <c r="C22" s="108"/>
      <c r="D22" s="82"/>
      <c r="E22" s="219"/>
      <c r="F22" s="220"/>
      <c r="G22" s="219"/>
      <c r="H22" s="219"/>
      <c r="I22" s="109"/>
      <c r="J22" s="221"/>
      <c r="K22" s="109"/>
      <c r="L22" s="222"/>
      <c r="M22" s="221"/>
      <c r="N22" s="181"/>
      <c r="R22" s="79"/>
      <c r="S22" s="79"/>
      <c r="T22" s="2"/>
      <c r="U22" s="2"/>
    </row>
    <row r="23" spans="1:23" ht="27" customHeight="1" x14ac:dyDescent="0.15">
      <c r="A23" s="101">
        <v>12</v>
      </c>
      <c r="B23" s="99" t="s">
        <v>279</v>
      </c>
      <c r="C23" s="108"/>
      <c r="D23" s="82"/>
      <c r="E23" s="219"/>
      <c r="F23" s="220"/>
      <c r="G23" s="219"/>
      <c r="H23" s="219"/>
      <c r="I23" s="109"/>
      <c r="J23" s="221"/>
      <c r="K23" s="109"/>
      <c r="L23" s="222"/>
      <c r="M23" s="221"/>
      <c r="N23" s="181"/>
      <c r="R23" s="79"/>
      <c r="S23" s="79"/>
      <c r="T23" s="2"/>
      <c r="U23" s="2"/>
    </row>
    <row r="24" spans="1:23" ht="27" customHeight="1" x14ac:dyDescent="0.15">
      <c r="A24" s="101">
        <v>13</v>
      </c>
      <c r="B24" s="243" t="s">
        <v>280</v>
      </c>
      <c r="C24" s="108" t="s">
        <v>237</v>
      </c>
      <c r="D24" s="82">
        <v>26</v>
      </c>
      <c r="E24" s="219" t="s">
        <v>296</v>
      </c>
      <c r="F24" s="220" t="s">
        <v>124</v>
      </c>
      <c r="G24" s="219">
        <v>1</v>
      </c>
      <c r="H24" s="219" t="s">
        <v>208</v>
      </c>
      <c r="I24" s="109" t="s">
        <v>210</v>
      </c>
      <c r="J24" s="221" t="s">
        <v>298</v>
      </c>
      <c r="K24" s="109" t="s">
        <v>209</v>
      </c>
      <c r="L24" s="222" t="s">
        <v>299</v>
      </c>
      <c r="M24" s="221" t="s">
        <v>310</v>
      </c>
      <c r="N24" s="181"/>
      <c r="R24" s="79"/>
      <c r="S24" s="79"/>
      <c r="T24" s="2"/>
      <c r="U24" s="2"/>
    </row>
    <row r="25" spans="1:23" ht="27" customHeight="1" x14ac:dyDescent="0.15">
      <c r="A25" s="101">
        <v>14</v>
      </c>
      <c r="B25" s="99" t="s">
        <v>281</v>
      </c>
      <c r="C25" s="108"/>
      <c r="D25" s="82"/>
      <c r="E25" s="219"/>
      <c r="F25" s="220"/>
      <c r="G25" s="219"/>
      <c r="H25" s="219"/>
      <c r="I25" s="109"/>
      <c r="J25" s="221"/>
      <c r="K25" s="109"/>
      <c r="L25" s="222"/>
      <c r="M25" s="221"/>
      <c r="N25" s="181"/>
      <c r="R25" s="79"/>
      <c r="S25" s="79"/>
      <c r="T25" s="2"/>
      <c r="U25" s="2"/>
    </row>
    <row r="26" spans="1:23" ht="27" customHeight="1" x14ac:dyDescent="0.15">
      <c r="A26" s="101">
        <v>15</v>
      </c>
      <c r="B26" s="99" t="s">
        <v>282</v>
      </c>
      <c r="C26" s="108"/>
      <c r="D26" s="82"/>
      <c r="E26" s="219"/>
      <c r="F26" s="220"/>
      <c r="G26" s="219"/>
      <c r="H26" s="219"/>
      <c r="I26" s="109"/>
      <c r="J26" s="221"/>
      <c r="K26" s="109"/>
      <c r="L26" s="222"/>
      <c r="M26" s="221"/>
      <c r="N26" s="181"/>
      <c r="R26" s="79"/>
      <c r="S26" s="79"/>
      <c r="T26" s="2"/>
      <c r="U26" s="2"/>
    </row>
    <row r="27" spans="1:23" ht="27" customHeight="1" x14ac:dyDescent="0.15">
      <c r="A27" s="101">
        <v>16</v>
      </c>
      <c r="B27" s="99" t="s">
        <v>283</v>
      </c>
      <c r="C27" s="108"/>
      <c r="D27" s="82"/>
      <c r="E27" s="219"/>
      <c r="F27" s="220"/>
      <c r="G27" s="219"/>
      <c r="H27" s="219"/>
      <c r="I27" s="109"/>
      <c r="J27" s="221"/>
      <c r="K27" s="109"/>
      <c r="L27" s="222"/>
      <c r="M27" s="221"/>
      <c r="N27" s="181"/>
      <c r="R27" s="79"/>
      <c r="S27" s="79"/>
      <c r="T27" s="2"/>
      <c r="U27" s="2"/>
    </row>
    <row r="28" spans="1:23" ht="27" customHeight="1" x14ac:dyDescent="0.15">
      <c r="A28" s="101">
        <v>17</v>
      </c>
      <c r="B28" s="99" t="s">
        <v>284</v>
      </c>
      <c r="C28" s="108"/>
      <c r="D28" s="82"/>
      <c r="E28" s="219"/>
      <c r="F28" s="220"/>
      <c r="G28" s="219"/>
      <c r="H28" s="219"/>
      <c r="I28" s="109"/>
      <c r="J28" s="221"/>
      <c r="K28" s="109"/>
      <c r="L28" s="222"/>
      <c r="M28" s="221"/>
      <c r="N28" s="181"/>
      <c r="R28" s="79"/>
      <c r="S28" s="79"/>
      <c r="T28" s="2"/>
      <c r="U28" s="2"/>
    </row>
    <row r="29" spans="1:23" ht="27" customHeight="1" x14ac:dyDescent="0.15">
      <c r="A29" s="101">
        <v>18</v>
      </c>
      <c r="B29" s="99" t="s">
        <v>285</v>
      </c>
      <c r="C29" s="108"/>
      <c r="D29" s="82"/>
      <c r="E29" s="219"/>
      <c r="F29" s="220"/>
      <c r="G29" s="219"/>
      <c r="H29" s="219"/>
      <c r="I29" s="109"/>
      <c r="J29" s="221"/>
      <c r="K29" s="109"/>
      <c r="L29" s="222"/>
      <c r="M29" s="221"/>
      <c r="N29" s="181"/>
      <c r="R29" s="79"/>
      <c r="S29" s="79"/>
      <c r="T29" s="2"/>
      <c r="U29" s="2"/>
    </row>
    <row r="30" spans="1:23" ht="27" customHeight="1" x14ac:dyDescent="0.15">
      <c r="A30" s="101">
        <v>19</v>
      </c>
      <c r="B30" s="99" t="s">
        <v>286</v>
      </c>
      <c r="C30" s="108"/>
      <c r="D30" s="82"/>
      <c r="E30" s="219"/>
      <c r="F30" s="220"/>
      <c r="G30" s="219"/>
      <c r="H30" s="219"/>
      <c r="I30" s="109"/>
      <c r="J30" s="221"/>
      <c r="K30" s="109"/>
      <c r="L30" s="222"/>
      <c r="M30" s="221"/>
      <c r="N30" s="181"/>
      <c r="R30" s="79"/>
      <c r="S30" s="79"/>
      <c r="T30" s="2"/>
      <c r="U30" s="2"/>
    </row>
    <row r="31" spans="1:23" ht="27" customHeight="1" x14ac:dyDescent="0.15">
      <c r="A31" s="101">
        <v>20</v>
      </c>
      <c r="B31" s="99" t="s">
        <v>287</v>
      </c>
      <c r="C31" s="108"/>
      <c r="D31" s="82"/>
      <c r="E31" s="219"/>
      <c r="F31" s="220"/>
      <c r="G31" s="219"/>
      <c r="H31" s="219"/>
      <c r="I31" s="109"/>
      <c r="J31" s="221"/>
      <c r="K31" s="109"/>
      <c r="L31" s="222"/>
      <c r="M31" s="221"/>
      <c r="N31" s="181"/>
      <c r="R31" s="79"/>
      <c r="S31" s="79"/>
      <c r="T31" s="2"/>
      <c r="U31" s="2"/>
    </row>
    <row r="32" spans="1:23" ht="27" customHeight="1" x14ac:dyDescent="0.15">
      <c r="A32" s="101">
        <v>21</v>
      </c>
      <c r="B32" s="99" t="s">
        <v>288</v>
      </c>
      <c r="C32" s="108"/>
      <c r="D32" s="82"/>
      <c r="E32" s="219"/>
      <c r="F32" s="220"/>
      <c r="G32" s="219"/>
      <c r="H32" s="219"/>
      <c r="I32" s="109"/>
      <c r="J32" s="221"/>
      <c r="K32" s="109"/>
      <c r="L32" s="222"/>
      <c r="M32" s="221"/>
      <c r="N32" s="181"/>
      <c r="R32" s="79"/>
      <c r="S32" s="79"/>
      <c r="T32" s="2"/>
      <c r="U32" s="2"/>
    </row>
    <row r="33" spans="1:21" ht="27" customHeight="1" x14ac:dyDescent="0.15">
      <c r="A33" s="101">
        <v>22</v>
      </c>
      <c r="B33" s="99" t="s">
        <v>289</v>
      </c>
      <c r="C33" s="108"/>
      <c r="D33" s="82"/>
      <c r="E33" s="219"/>
      <c r="F33" s="220"/>
      <c r="G33" s="219"/>
      <c r="H33" s="219"/>
      <c r="I33" s="109"/>
      <c r="J33" s="221"/>
      <c r="K33" s="109"/>
      <c r="L33" s="222"/>
      <c r="M33" s="221"/>
      <c r="N33" s="181"/>
      <c r="R33" s="79"/>
      <c r="S33" s="79"/>
      <c r="T33" s="2"/>
      <c r="U33" s="2"/>
    </row>
    <row r="34" spans="1:21" ht="27" customHeight="1" x14ac:dyDescent="0.15">
      <c r="A34" s="101">
        <v>23</v>
      </c>
      <c r="B34" s="99" t="s">
        <v>290</v>
      </c>
      <c r="C34" s="108"/>
      <c r="D34" s="82"/>
      <c r="E34" s="219"/>
      <c r="F34" s="220"/>
      <c r="G34" s="219"/>
      <c r="H34" s="219"/>
      <c r="I34" s="109"/>
      <c r="J34" s="221"/>
      <c r="K34" s="109"/>
      <c r="L34" s="222"/>
      <c r="M34" s="221"/>
      <c r="N34" s="181"/>
      <c r="R34" s="79"/>
      <c r="S34" s="79"/>
      <c r="T34" s="2"/>
      <c r="U34" s="2"/>
    </row>
    <row r="35" spans="1:21" ht="27" customHeight="1" x14ac:dyDescent="0.15">
      <c r="A35" s="101">
        <v>24</v>
      </c>
      <c r="B35" s="99" t="s">
        <v>291</v>
      </c>
      <c r="C35" s="108"/>
      <c r="D35" s="82"/>
      <c r="E35" s="219"/>
      <c r="F35" s="220"/>
      <c r="G35" s="219"/>
      <c r="H35" s="219"/>
      <c r="I35" s="109"/>
      <c r="J35" s="221"/>
      <c r="K35" s="109"/>
      <c r="L35" s="222"/>
      <c r="M35" s="221"/>
      <c r="N35" s="181"/>
      <c r="R35" s="79"/>
      <c r="S35" s="79"/>
      <c r="T35" s="2"/>
      <c r="U35" s="2"/>
    </row>
    <row r="36" spans="1:21" ht="27" customHeight="1" x14ac:dyDescent="0.15">
      <c r="A36" s="101">
        <v>25</v>
      </c>
      <c r="B36" s="99" t="s">
        <v>292</v>
      </c>
      <c r="C36" s="108"/>
      <c r="D36" s="82"/>
      <c r="E36" s="219"/>
      <c r="F36" s="220"/>
      <c r="G36" s="219"/>
      <c r="H36" s="219"/>
      <c r="I36" s="109"/>
      <c r="J36" s="221"/>
      <c r="K36" s="109"/>
      <c r="L36" s="222"/>
      <c r="M36" s="221"/>
      <c r="N36" s="181"/>
      <c r="R36" s="79"/>
      <c r="S36" s="79"/>
      <c r="T36" s="2"/>
      <c r="U36" s="2"/>
    </row>
    <row r="37" spans="1:21" ht="27" customHeight="1" x14ac:dyDescent="0.15">
      <c r="A37" s="101">
        <v>26</v>
      </c>
      <c r="B37" s="99" t="s">
        <v>293</v>
      </c>
      <c r="C37" s="108"/>
      <c r="D37" s="82"/>
      <c r="E37" s="219"/>
      <c r="F37" s="220"/>
      <c r="G37" s="219"/>
      <c r="H37" s="219"/>
      <c r="I37" s="109"/>
      <c r="J37" s="221"/>
      <c r="K37" s="109"/>
      <c r="L37" s="222"/>
      <c r="M37" s="221"/>
      <c r="N37" s="181"/>
      <c r="R37" s="79"/>
      <c r="S37" s="79"/>
      <c r="T37" s="2"/>
      <c r="U37" s="2"/>
    </row>
    <row r="38" spans="1:21" ht="27" customHeight="1" x14ac:dyDescent="0.15">
      <c r="A38" s="101">
        <v>27</v>
      </c>
      <c r="B38" s="99" t="s">
        <v>294</v>
      </c>
      <c r="C38" s="108"/>
      <c r="D38" s="82"/>
      <c r="E38" s="219"/>
      <c r="F38" s="220"/>
      <c r="G38" s="219"/>
      <c r="H38" s="219"/>
      <c r="I38" s="109"/>
      <c r="J38" s="221"/>
      <c r="K38" s="109"/>
      <c r="L38" s="222"/>
      <c r="M38" s="221"/>
      <c r="N38" s="181"/>
      <c r="R38" s="79"/>
      <c r="S38" s="79"/>
      <c r="T38" s="2"/>
      <c r="U38" s="2"/>
    </row>
    <row r="39" spans="1:21" ht="27" customHeight="1" x14ac:dyDescent="0.15">
      <c r="A39" s="101">
        <v>28</v>
      </c>
      <c r="B39" s="99" t="s">
        <v>178</v>
      </c>
      <c r="C39" s="108"/>
      <c r="D39" s="82"/>
      <c r="F39" s="220"/>
      <c r="G39" s="219"/>
      <c r="H39" s="219"/>
      <c r="I39" s="109"/>
      <c r="J39" s="221"/>
      <c r="K39" s="109"/>
      <c r="L39" s="222"/>
      <c r="M39" s="221"/>
      <c r="N39" s="181"/>
      <c r="R39" s="79"/>
      <c r="S39" s="79"/>
      <c r="T39" s="2"/>
      <c r="U39" s="2"/>
    </row>
    <row r="40" spans="1:21" ht="27" customHeight="1" x14ac:dyDescent="0.15">
      <c r="A40" s="101">
        <v>29</v>
      </c>
      <c r="B40" s="99" t="s">
        <v>295</v>
      </c>
      <c r="C40" s="108"/>
      <c r="D40" s="82"/>
      <c r="E40" s="219"/>
      <c r="F40" s="220"/>
      <c r="G40" s="219"/>
      <c r="H40" s="219"/>
      <c r="I40" s="109"/>
      <c r="J40" s="221"/>
      <c r="K40" s="109"/>
      <c r="L40" s="222"/>
      <c r="M40" s="221"/>
      <c r="N40" s="181"/>
      <c r="R40" s="79"/>
      <c r="S40" s="79"/>
      <c r="T40" s="2"/>
      <c r="U40" s="2"/>
    </row>
    <row r="41" spans="1:21" ht="27" customHeight="1" x14ac:dyDescent="0.15">
      <c r="A41" s="101">
        <v>30</v>
      </c>
      <c r="B41" s="270" t="s">
        <v>260</v>
      </c>
      <c r="C41" s="266"/>
      <c r="D41" s="267"/>
      <c r="E41" s="271"/>
      <c r="F41" s="272"/>
      <c r="G41" s="271"/>
      <c r="H41" s="271"/>
      <c r="I41" s="273"/>
      <c r="J41" s="221"/>
      <c r="K41" s="273"/>
      <c r="L41" s="275"/>
      <c r="M41" s="274"/>
      <c r="N41" s="264"/>
      <c r="R41" s="79"/>
      <c r="S41" s="79"/>
      <c r="T41" s="2"/>
      <c r="U41" s="2"/>
    </row>
    <row r="42" spans="1:21" ht="27" customHeight="1" x14ac:dyDescent="0.15">
      <c r="A42" s="101">
        <v>31</v>
      </c>
      <c r="B42" s="270" t="s">
        <v>259</v>
      </c>
      <c r="C42" s="266"/>
      <c r="D42" s="267"/>
      <c r="E42" s="271"/>
      <c r="F42" s="272"/>
      <c r="G42" s="271"/>
      <c r="H42" s="271"/>
      <c r="I42" s="273"/>
      <c r="J42" s="221"/>
      <c r="K42" s="273"/>
      <c r="L42" s="275"/>
      <c r="M42" s="274"/>
      <c r="N42" s="264"/>
      <c r="R42" s="79"/>
      <c r="S42" s="79"/>
      <c r="T42" s="2"/>
      <c r="U42" s="2"/>
    </row>
    <row r="43" spans="1:21" ht="27" customHeight="1" x14ac:dyDescent="0.15">
      <c r="A43" s="101">
        <v>32</v>
      </c>
      <c r="B43" s="270" t="s">
        <v>20</v>
      </c>
      <c r="C43" s="266" t="s">
        <v>236</v>
      </c>
      <c r="D43" s="267">
        <v>1</v>
      </c>
      <c r="E43" s="271"/>
      <c r="F43" s="272"/>
      <c r="G43" s="271"/>
      <c r="H43" s="271"/>
      <c r="I43" s="273" t="s">
        <v>213</v>
      </c>
      <c r="J43" s="221" t="s">
        <v>298</v>
      </c>
      <c r="K43" s="273" t="s">
        <v>213</v>
      </c>
      <c r="L43" s="275" t="s">
        <v>299</v>
      </c>
      <c r="M43" s="274" t="s">
        <v>310</v>
      </c>
      <c r="N43" s="276" t="s">
        <v>300</v>
      </c>
      <c r="R43" s="79"/>
      <c r="S43" s="79"/>
      <c r="T43" s="2"/>
      <c r="U43" s="2"/>
    </row>
    <row r="44" spans="1:21" ht="27" customHeight="1" thickBot="1" x14ac:dyDescent="0.2">
      <c r="A44" s="103">
        <v>32</v>
      </c>
      <c r="B44" s="305" t="s">
        <v>20</v>
      </c>
      <c r="C44" s="104" t="s">
        <v>238</v>
      </c>
      <c r="D44" s="83">
        <v>1</v>
      </c>
      <c r="E44" s="223"/>
      <c r="F44" s="224"/>
      <c r="G44" s="223"/>
      <c r="H44" s="223"/>
      <c r="I44" s="105"/>
      <c r="J44" s="225"/>
      <c r="K44" s="105" t="s">
        <v>214</v>
      </c>
      <c r="L44" s="226" t="s">
        <v>301</v>
      </c>
      <c r="M44" s="225" t="s">
        <v>311</v>
      </c>
      <c r="N44" s="182"/>
      <c r="R44" s="79"/>
      <c r="S44" s="79"/>
      <c r="T44" s="2"/>
      <c r="U44" s="2"/>
    </row>
    <row r="45" spans="1:21" x14ac:dyDescent="0.15">
      <c r="R45" s="79"/>
      <c r="S45" s="79"/>
      <c r="T45" s="2"/>
      <c r="U45" s="2"/>
    </row>
    <row r="46" spans="1:21" x14ac:dyDescent="0.15">
      <c r="R46" s="79"/>
      <c r="S46" s="79"/>
      <c r="T46" s="2"/>
      <c r="U46" s="2"/>
    </row>
    <row r="47" spans="1:21" x14ac:dyDescent="0.15">
      <c r="R47" s="79"/>
      <c r="S47" s="79"/>
      <c r="T47" s="2"/>
      <c r="U47" s="2"/>
    </row>
    <row r="48" spans="1:21" x14ac:dyDescent="0.15">
      <c r="R48" s="79"/>
      <c r="S48" s="79"/>
      <c r="T48" s="2"/>
      <c r="U48" s="2"/>
    </row>
    <row r="49" spans="1:21" x14ac:dyDescent="0.15">
      <c r="R49" s="79"/>
      <c r="S49" s="79"/>
      <c r="T49" s="2"/>
      <c r="U49" s="2"/>
    </row>
    <row r="50" spans="1:21" x14ac:dyDescent="0.15">
      <c r="R50" s="79"/>
      <c r="S50" s="79"/>
      <c r="T50" s="2"/>
      <c r="U50" s="2"/>
    </row>
    <row r="51" spans="1:21" x14ac:dyDescent="0.15">
      <c r="R51" s="79"/>
      <c r="S51" s="79"/>
      <c r="T51" s="2"/>
      <c r="U51" s="2"/>
    </row>
    <row r="52" spans="1:21" x14ac:dyDescent="0.15">
      <c r="R52" s="79"/>
      <c r="S52" s="79"/>
      <c r="T52" s="2"/>
      <c r="U52" s="2"/>
    </row>
    <row r="53" spans="1:21" x14ac:dyDescent="0.15">
      <c r="R53" s="79"/>
      <c r="S53" s="79"/>
      <c r="T53" s="2"/>
      <c r="U53" s="2"/>
    </row>
    <row r="54" spans="1:21" x14ac:dyDescent="0.15">
      <c r="A54" s="1"/>
      <c r="R54" s="79"/>
      <c r="S54" s="79"/>
      <c r="T54" s="2"/>
      <c r="U54" s="2"/>
    </row>
    <row r="55" spans="1:21" x14ac:dyDescent="0.15">
      <c r="A55" s="1"/>
      <c r="R55" s="79"/>
      <c r="S55" s="79"/>
      <c r="T55" s="2"/>
      <c r="U55" s="2"/>
    </row>
    <row r="56" spans="1:21" x14ac:dyDescent="0.15">
      <c r="A56" s="1"/>
      <c r="R56" s="79"/>
      <c r="S56" s="79"/>
      <c r="T56" s="2"/>
      <c r="U56" s="2"/>
    </row>
    <row r="57" spans="1:21" ht="13.15" customHeight="1" x14ac:dyDescent="0.15">
      <c r="A57" s="1"/>
      <c r="R57" s="79"/>
      <c r="S57" s="79"/>
      <c r="T57" s="2"/>
      <c r="U57" s="2"/>
    </row>
    <row r="58" spans="1:21" x14ac:dyDescent="0.15">
      <c r="A58" s="1"/>
      <c r="R58" s="79"/>
      <c r="S58" s="79"/>
      <c r="T58" s="2"/>
      <c r="U58" s="2"/>
    </row>
    <row r="59" spans="1:21" x14ac:dyDescent="0.15">
      <c r="A59" s="1"/>
      <c r="R59" s="79"/>
      <c r="S59" s="79"/>
      <c r="T59" s="2"/>
      <c r="U59" s="2"/>
    </row>
    <row r="60" spans="1:21" x14ac:dyDescent="0.15">
      <c r="A60" s="1"/>
      <c r="R60" s="79"/>
      <c r="S60" s="79"/>
      <c r="T60" s="2"/>
      <c r="U60" s="2"/>
    </row>
    <row r="61" spans="1:21" ht="13.15" customHeight="1" x14ac:dyDescent="0.15">
      <c r="A61" s="1"/>
      <c r="R61" s="79"/>
      <c r="S61" s="79"/>
      <c r="T61" s="2"/>
      <c r="U61" s="2"/>
    </row>
    <row r="62" spans="1:21" x14ac:dyDescent="0.15">
      <c r="A62" s="1"/>
      <c r="R62" s="79"/>
      <c r="S62" s="79"/>
      <c r="T62" s="2"/>
      <c r="U62" s="2"/>
    </row>
    <row r="63" spans="1:21" x14ac:dyDescent="0.15">
      <c r="A63" s="1"/>
      <c r="R63" s="79"/>
      <c r="S63" s="79"/>
      <c r="T63" s="2"/>
      <c r="U63" s="2"/>
    </row>
    <row r="64" spans="1:21" x14ac:dyDescent="0.15">
      <c r="A64" s="1"/>
      <c r="S64" s="79"/>
      <c r="T64" s="2"/>
      <c r="U64" s="2"/>
    </row>
    <row r="65" spans="1:21" x14ac:dyDescent="0.15">
      <c r="A65" s="1"/>
      <c r="S65" s="79"/>
      <c r="T65" s="2"/>
      <c r="U65" s="2"/>
    </row>
    <row r="66" spans="1:21" x14ac:dyDescent="0.15">
      <c r="A66" s="1"/>
      <c r="S66" s="79"/>
      <c r="T66" s="2"/>
      <c r="U66" s="2"/>
    </row>
    <row r="67" spans="1:21" x14ac:dyDescent="0.15">
      <c r="A67" s="1"/>
      <c r="S67" s="79"/>
      <c r="T67" s="2"/>
    </row>
    <row r="68" spans="1:21" x14ac:dyDescent="0.15">
      <c r="S68" s="79"/>
    </row>
  </sheetData>
  <mergeCells count="18">
    <mergeCell ref="A9:B9"/>
    <mergeCell ref="A10:B10"/>
    <mergeCell ref="A11:B11"/>
    <mergeCell ref="A5:C5"/>
    <mergeCell ref="D5:E5"/>
    <mergeCell ref="E7:E8"/>
    <mergeCell ref="E6:H6"/>
    <mergeCell ref="H7:H8"/>
    <mergeCell ref="N6:N8"/>
    <mergeCell ref="A2:N2"/>
    <mergeCell ref="A6:B8"/>
    <mergeCell ref="C6:C8"/>
    <mergeCell ref="D6:D8"/>
    <mergeCell ref="I6:M6"/>
    <mergeCell ref="I7:J7"/>
    <mergeCell ref="K7:M7"/>
    <mergeCell ref="G7:G8"/>
    <mergeCell ref="F7:F8"/>
  </mergeCells>
  <phoneticPr fontId="1"/>
  <dataValidations count="3">
    <dataValidation type="list" allowBlank="1" showInputMessage="1" showErrorMessage="1" sqref="C9:C44" xr:uid="{00000000-0002-0000-0200-000000000000}">
      <formula1>$P$9:$P$14</formula1>
    </dataValidation>
    <dataValidation type="list" allowBlank="1" showInputMessage="1" showErrorMessage="1" sqref="F9:F44" xr:uid="{00000000-0002-0000-0200-000001000000}">
      <formula1>$Q$9:$Q$12</formula1>
    </dataValidation>
    <dataValidation type="list" allowBlank="1" showInputMessage="1" showErrorMessage="1" sqref="H9:H44" xr:uid="{00000000-0002-0000-0200-000002000000}">
      <formula1>$R$9:$R$13</formula1>
    </dataValidation>
  </dataValidations>
  <pageMargins left="1.1811023622047245" right="0.19685039370078741" top="0.78740157480314965" bottom="0.39370078740157483" header="0.39370078740157483" footer="0.19685039370078741"/>
  <pageSetup paperSize="8" scale="74" orientation="landscape" horizontalDpi="1200" verticalDpi="120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F0"/>
    <pageSetUpPr fitToPage="1"/>
  </sheetPr>
  <dimension ref="A1:Y68"/>
  <sheetViews>
    <sheetView tabSelected="1" view="pageBreakPreview" zoomScale="70" zoomScaleNormal="100" zoomScaleSheetLayoutView="70" workbookViewId="0">
      <pane xSplit="2" ySplit="8" topLeftCell="C38" activePane="bottomRight" state="frozen"/>
      <selection activeCell="S15" sqref="S15:S16"/>
      <selection pane="topRight" activeCell="S15" sqref="S15:S16"/>
      <selection pane="bottomLeft" activeCell="S15" sqref="S15:S16"/>
      <selection pane="bottomRight" activeCell="I22" sqref="I22"/>
    </sheetView>
  </sheetViews>
  <sheetFormatPr defaultColWidth="9" defaultRowHeight="13.5" x14ac:dyDescent="0.15"/>
  <cols>
    <col min="1" max="1" width="3.125" style="2" customWidth="1"/>
    <col min="2" max="2" width="20.125" style="1" customWidth="1"/>
    <col min="3" max="3" width="13.625" style="1" customWidth="1"/>
    <col min="4" max="4" width="8.125" style="1" customWidth="1"/>
    <col min="5" max="6" width="23.125" style="1" customWidth="1"/>
    <col min="7" max="7" width="12.625" style="1" customWidth="1"/>
    <col min="8" max="8" width="20.625" style="1" customWidth="1"/>
    <col min="9" max="9" width="15.625" style="1" customWidth="1"/>
    <col min="10" max="10" width="6.625" style="1" customWidth="1"/>
    <col min="11" max="11" width="15.625" style="1" customWidth="1"/>
    <col min="12" max="12" width="23.125" style="1" customWidth="1"/>
    <col min="13" max="13" width="14.25" style="1" customWidth="1"/>
    <col min="14" max="14" width="18.625" style="1" hidden="1" customWidth="1"/>
    <col min="15" max="15" width="25.625" style="1" customWidth="1"/>
    <col min="16" max="16" width="9" style="1"/>
    <col min="17" max="17" width="11.25" style="1" bestFit="1" customWidth="1"/>
    <col min="18" max="19" width="20" style="1" bestFit="1" customWidth="1"/>
    <col min="20" max="20" width="23.875" style="1" bestFit="1" customWidth="1"/>
    <col min="21" max="21" width="19" style="1" bestFit="1" customWidth="1"/>
    <col min="22" max="22" width="20" style="1" bestFit="1" customWidth="1"/>
    <col min="23" max="23" width="18" style="1" bestFit="1" customWidth="1"/>
    <col min="24" max="24" width="8.125" style="1" customWidth="1"/>
    <col min="25" max="16384" width="9" style="1"/>
  </cols>
  <sheetData>
    <row r="1" spans="1:25" s="71" customFormat="1" ht="7.5" customHeight="1" x14ac:dyDescent="0.15">
      <c r="N1" s="72"/>
      <c r="O1" s="72"/>
      <c r="P1" s="72"/>
      <c r="Q1" s="72"/>
      <c r="R1" s="72"/>
      <c r="S1" s="72"/>
      <c r="T1" s="72"/>
    </row>
    <row r="2" spans="1:25" s="2" customFormat="1" ht="24" x14ac:dyDescent="0.15">
      <c r="A2" s="558" t="s">
        <v>273</v>
      </c>
      <c r="B2" s="558"/>
      <c r="C2" s="558"/>
      <c r="D2" s="558"/>
      <c r="E2" s="558"/>
      <c r="F2" s="558"/>
      <c r="G2" s="558"/>
      <c r="H2" s="558"/>
      <c r="I2" s="558"/>
      <c r="J2" s="558"/>
      <c r="K2" s="558"/>
      <c r="L2" s="558"/>
      <c r="M2" s="558"/>
      <c r="N2" s="558"/>
      <c r="O2" s="558"/>
    </row>
    <row r="3" spans="1:25" s="2" customFormat="1" ht="7.5" customHeight="1" x14ac:dyDescent="0.15">
      <c r="O3" s="73"/>
    </row>
    <row r="4" spans="1:25" ht="24" customHeight="1" thickBot="1" x14ac:dyDescent="0.2">
      <c r="A4" s="439" t="s">
        <v>95</v>
      </c>
      <c r="B4" s="584"/>
      <c r="C4" s="441" t="str">
        <f>IF(様式１!E7&lt;&gt;"",様式１!E7,"")</f>
        <v>○○○県</v>
      </c>
      <c r="D4" s="442"/>
      <c r="E4" s="74"/>
      <c r="F4" s="74"/>
      <c r="G4" s="74"/>
      <c r="H4" s="74"/>
      <c r="I4" s="74"/>
      <c r="J4" s="74"/>
      <c r="K4" s="74"/>
      <c r="L4" s="74"/>
      <c r="M4" s="74"/>
      <c r="N4" s="74"/>
      <c r="S4" s="2"/>
      <c r="V4" s="2"/>
      <c r="W4" s="2"/>
      <c r="X4" s="2"/>
      <c r="Y4" s="2"/>
    </row>
    <row r="5" spans="1:25" s="2" customFormat="1" ht="21" customHeight="1" x14ac:dyDescent="0.15">
      <c r="A5" s="559" t="s">
        <v>17</v>
      </c>
      <c r="B5" s="560"/>
      <c r="C5" s="565" t="s">
        <v>96</v>
      </c>
      <c r="D5" s="451" t="s">
        <v>97</v>
      </c>
      <c r="E5" s="568" t="s">
        <v>105</v>
      </c>
      <c r="F5" s="503"/>
      <c r="G5" s="503"/>
      <c r="H5" s="503"/>
      <c r="I5" s="503"/>
      <c r="J5" s="503"/>
      <c r="K5" s="503"/>
      <c r="L5" s="503"/>
      <c r="M5" s="503"/>
      <c r="N5" s="569"/>
      <c r="O5" s="555" t="s">
        <v>44</v>
      </c>
    </row>
    <row r="6" spans="1:25" s="2" customFormat="1" ht="21" customHeight="1" x14ac:dyDescent="0.15">
      <c r="A6" s="561"/>
      <c r="B6" s="562"/>
      <c r="C6" s="566"/>
      <c r="D6" s="452"/>
      <c r="E6" s="577" t="s">
        <v>129</v>
      </c>
      <c r="F6" s="577" t="s">
        <v>130</v>
      </c>
      <c r="G6" s="593" t="s">
        <v>131</v>
      </c>
      <c r="H6" s="596" t="s">
        <v>132</v>
      </c>
      <c r="I6" s="597"/>
      <c r="J6" s="596" t="s">
        <v>133</v>
      </c>
      <c r="K6" s="598"/>
      <c r="L6" s="598"/>
      <c r="M6" s="597"/>
      <c r="N6" s="162" t="s">
        <v>112</v>
      </c>
      <c r="O6" s="556"/>
    </row>
    <row r="7" spans="1:25" s="2" customFormat="1" ht="21" customHeight="1" x14ac:dyDescent="0.15">
      <c r="A7" s="561"/>
      <c r="B7" s="562"/>
      <c r="C7" s="566"/>
      <c r="D7" s="452"/>
      <c r="E7" s="523"/>
      <c r="F7" s="523"/>
      <c r="G7" s="594"/>
      <c r="H7" s="585" t="s">
        <v>134</v>
      </c>
      <c r="I7" s="585" t="s">
        <v>107</v>
      </c>
      <c r="J7" s="591" t="s">
        <v>108</v>
      </c>
      <c r="K7" s="589" t="s">
        <v>109</v>
      </c>
      <c r="L7" s="599" t="s">
        <v>139</v>
      </c>
      <c r="M7" s="600"/>
      <c r="N7" s="587" t="s">
        <v>108</v>
      </c>
      <c r="O7" s="556"/>
      <c r="Q7" s="2" t="s">
        <v>46</v>
      </c>
      <c r="R7" s="2" t="s">
        <v>47</v>
      </c>
      <c r="S7" s="2" t="s">
        <v>48</v>
      </c>
      <c r="T7" s="2" t="s">
        <v>115</v>
      </c>
    </row>
    <row r="8" spans="1:25" s="2" customFormat="1" ht="27" customHeight="1" thickBot="1" x14ac:dyDescent="0.2">
      <c r="A8" s="563"/>
      <c r="B8" s="564"/>
      <c r="C8" s="567"/>
      <c r="D8" s="453"/>
      <c r="E8" s="524"/>
      <c r="F8" s="524"/>
      <c r="G8" s="595"/>
      <c r="H8" s="586"/>
      <c r="I8" s="586"/>
      <c r="J8" s="592"/>
      <c r="K8" s="590"/>
      <c r="L8" s="163" t="s">
        <v>110</v>
      </c>
      <c r="M8" s="125" t="s">
        <v>111</v>
      </c>
      <c r="N8" s="588"/>
      <c r="O8" s="557"/>
      <c r="Q8" s="2" t="s">
        <v>102</v>
      </c>
      <c r="R8" s="2" t="s">
        <v>50</v>
      </c>
      <c r="S8" s="2" t="s">
        <v>106</v>
      </c>
      <c r="T8" s="2" t="s">
        <v>45</v>
      </c>
    </row>
    <row r="9" spans="1:25" ht="27" customHeight="1" thickTop="1" x14ac:dyDescent="0.15">
      <c r="A9" s="578" t="s">
        <v>52</v>
      </c>
      <c r="B9" s="579"/>
      <c r="C9" s="106" t="s">
        <v>304</v>
      </c>
      <c r="D9" s="113">
        <v>67</v>
      </c>
      <c r="E9" s="126" t="s">
        <v>57</v>
      </c>
      <c r="F9" s="127" t="s">
        <v>246</v>
      </c>
      <c r="G9" s="161">
        <v>0.41666666666666669</v>
      </c>
      <c r="H9" s="128"/>
      <c r="I9" s="247"/>
      <c r="J9" s="235">
        <v>2</v>
      </c>
      <c r="K9" s="254" t="s">
        <v>98</v>
      </c>
      <c r="L9" s="218" t="s">
        <v>241</v>
      </c>
      <c r="M9" s="232">
        <v>0.5</v>
      </c>
      <c r="N9" s="239"/>
      <c r="O9" s="180"/>
      <c r="Q9" s="116"/>
      <c r="R9" s="75"/>
      <c r="S9" s="75"/>
      <c r="T9" s="75"/>
      <c r="V9" s="2"/>
      <c r="W9" s="2"/>
      <c r="X9" s="2"/>
      <c r="Y9" s="2"/>
    </row>
    <row r="10" spans="1:25" ht="27" customHeight="1" x14ac:dyDescent="0.15">
      <c r="A10" s="580" t="s">
        <v>55</v>
      </c>
      <c r="B10" s="581"/>
      <c r="C10" s="108" t="s">
        <v>304</v>
      </c>
      <c r="D10" s="82">
        <v>9</v>
      </c>
      <c r="E10" s="129" t="s">
        <v>242</v>
      </c>
      <c r="F10" s="130" t="s">
        <v>246</v>
      </c>
      <c r="G10" s="233">
        <v>0.58333333333333337</v>
      </c>
      <c r="H10" s="131"/>
      <c r="I10" s="247"/>
      <c r="J10" s="236"/>
      <c r="K10" s="254"/>
      <c r="L10" s="222"/>
      <c r="M10" s="158"/>
      <c r="N10" s="240"/>
      <c r="O10" s="181"/>
      <c r="Q10" s="116" t="s">
        <v>238</v>
      </c>
      <c r="R10" s="75" t="s">
        <v>56</v>
      </c>
      <c r="S10" s="76" t="s">
        <v>246</v>
      </c>
      <c r="T10" s="75" t="s">
        <v>98</v>
      </c>
      <c r="V10" s="2"/>
      <c r="W10" s="2"/>
      <c r="X10" s="2"/>
      <c r="Y10" s="2"/>
    </row>
    <row r="11" spans="1:25" ht="27" customHeight="1" thickBot="1" x14ac:dyDescent="0.2">
      <c r="A11" s="582" t="s">
        <v>58</v>
      </c>
      <c r="B11" s="583"/>
      <c r="C11" s="104"/>
      <c r="D11" s="83"/>
      <c r="E11" s="132"/>
      <c r="F11" s="133"/>
      <c r="G11" s="132"/>
      <c r="H11" s="134"/>
      <c r="I11" s="248"/>
      <c r="J11" s="237"/>
      <c r="K11" s="255"/>
      <c r="L11" s="226"/>
      <c r="M11" s="159"/>
      <c r="N11" s="241"/>
      <c r="O11" s="182"/>
      <c r="Q11" s="116" t="s">
        <v>302</v>
      </c>
      <c r="R11" s="75" t="s">
        <v>242</v>
      </c>
      <c r="S11" s="76" t="s">
        <v>247</v>
      </c>
      <c r="T11" s="77" t="s">
        <v>161</v>
      </c>
      <c r="V11" s="2"/>
      <c r="W11" s="2"/>
      <c r="X11" s="2"/>
      <c r="Y11" s="2"/>
    </row>
    <row r="12" spans="1:25" ht="27" customHeight="1" x14ac:dyDescent="0.15">
      <c r="A12" s="101">
        <v>1</v>
      </c>
      <c r="B12" s="102" t="s">
        <v>170</v>
      </c>
      <c r="C12" s="117" t="s">
        <v>304</v>
      </c>
      <c r="D12" s="118">
        <v>8</v>
      </c>
      <c r="E12" s="135" t="s">
        <v>113</v>
      </c>
      <c r="F12" s="136"/>
      <c r="G12" s="135"/>
      <c r="H12" s="137"/>
      <c r="I12" s="250"/>
      <c r="J12" s="238"/>
      <c r="K12" s="257"/>
      <c r="L12" s="260"/>
      <c r="M12" s="160"/>
      <c r="N12" s="242"/>
      <c r="O12" s="183"/>
      <c r="Q12" s="116" t="s">
        <v>303</v>
      </c>
      <c r="R12" s="75" t="s">
        <v>306</v>
      </c>
      <c r="S12" s="76" t="s">
        <v>248</v>
      </c>
      <c r="T12" s="77" t="s">
        <v>162</v>
      </c>
      <c r="V12" s="2"/>
      <c r="W12" s="2"/>
      <c r="X12" s="2"/>
      <c r="Y12" s="2"/>
    </row>
    <row r="13" spans="1:25" ht="27" customHeight="1" x14ac:dyDescent="0.15">
      <c r="A13" s="110">
        <v>2</v>
      </c>
      <c r="B13" s="111" t="s">
        <v>4</v>
      </c>
      <c r="C13" s="108"/>
      <c r="D13" s="82"/>
      <c r="E13" s="129"/>
      <c r="F13" s="130"/>
      <c r="G13" s="129"/>
      <c r="H13" s="131"/>
      <c r="I13" s="247"/>
      <c r="J13" s="236"/>
      <c r="K13" s="256"/>
      <c r="L13" s="222"/>
      <c r="M13" s="158"/>
      <c r="N13" s="240"/>
      <c r="O13" s="181"/>
      <c r="Q13" s="116" t="s">
        <v>304</v>
      </c>
      <c r="R13" s="75" t="s">
        <v>57</v>
      </c>
      <c r="S13" s="76" t="s">
        <v>62</v>
      </c>
      <c r="T13" s="77" t="s">
        <v>60</v>
      </c>
      <c r="V13" s="2"/>
      <c r="W13" s="2"/>
      <c r="X13" s="2"/>
      <c r="Y13" s="2"/>
    </row>
    <row r="14" spans="1:25" ht="27" customHeight="1" x14ac:dyDescent="0.15">
      <c r="A14" s="110">
        <v>3</v>
      </c>
      <c r="B14" s="111" t="s">
        <v>5</v>
      </c>
      <c r="C14" s="108" t="s">
        <v>304</v>
      </c>
      <c r="D14" s="82">
        <v>9</v>
      </c>
      <c r="E14" s="129" t="s">
        <v>113</v>
      </c>
      <c r="F14" s="130"/>
      <c r="G14" s="129"/>
      <c r="H14" s="131"/>
      <c r="I14" s="247"/>
      <c r="J14" s="236"/>
      <c r="K14" s="254"/>
      <c r="L14" s="222"/>
      <c r="M14" s="158"/>
      <c r="N14" s="240"/>
      <c r="O14" s="181"/>
      <c r="Q14" s="116" t="s">
        <v>305</v>
      </c>
      <c r="R14" s="75" t="s">
        <v>59</v>
      </c>
      <c r="S14" s="75" t="s">
        <v>158</v>
      </c>
      <c r="T14" s="80"/>
      <c r="V14" s="2"/>
      <c r="W14" s="2"/>
      <c r="X14" s="2"/>
      <c r="Y14" s="2"/>
    </row>
    <row r="15" spans="1:25" ht="27" customHeight="1" x14ac:dyDescent="0.15">
      <c r="A15" s="110">
        <v>4</v>
      </c>
      <c r="B15" s="111" t="s">
        <v>6</v>
      </c>
      <c r="C15" s="108" t="s">
        <v>304</v>
      </c>
      <c r="D15" s="82">
        <v>17</v>
      </c>
      <c r="E15" s="129" t="s">
        <v>57</v>
      </c>
      <c r="F15" s="130" t="s">
        <v>154</v>
      </c>
      <c r="G15" s="233">
        <v>0.41666666666666669</v>
      </c>
      <c r="H15" s="131"/>
      <c r="I15" s="247"/>
      <c r="J15" s="236">
        <v>1</v>
      </c>
      <c r="K15" s="254" t="s">
        <v>162</v>
      </c>
      <c r="L15" s="222"/>
      <c r="M15" s="158"/>
      <c r="N15" s="240"/>
      <c r="O15" s="181" t="s">
        <v>215</v>
      </c>
      <c r="Q15" s="314"/>
      <c r="R15" s="75" t="s">
        <v>113</v>
      </c>
      <c r="S15" s="75" t="s">
        <v>154</v>
      </c>
      <c r="T15" s="80"/>
      <c r="V15" s="2"/>
      <c r="W15" s="2"/>
      <c r="X15" s="2"/>
      <c r="Y15" s="2"/>
    </row>
    <row r="16" spans="1:25" ht="27" customHeight="1" x14ac:dyDescent="0.15">
      <c r="A16" s="110">
        <v>5</v>
      </c>
      <c r="B16" s="111" t="s">
        <v>7</v>
      </c>
      <c r="C16" s="108"/>
      <c r="D16" s="82"/>
      <c r="E16" s="129"/>
      <c r="F16" s="130"/>
      <c r="G16" s="129"/>
      <c r="H16" s="131"/>
      <c r="I16" s="247"/>
      <c r="J16" s="236"/>
      <c r="K16" s="256"/>
      <c r="L16" s="123"/>
      <c r="M16" s="158"/>
      <c r="N16" s="240"/>
      <c r="O16" s="181"/>
      <c r="Q16" s="313"/>
      <c r="R16" s="75" t="s">
        <v>54</v>
      </c>
      <c r="S16" s="75" t="s">
        <v>61</v>
      </c>
      <c r="T16" s="79"/>
      <c r="V16" s="2"/>
      <c r="W16" s="2"/>
      <c r="X16" s="2"/>
      <c r="Y16" s="2"/>
    </row>
    <row r="17" spans="1:25" ht="27" customHeight="1" x14ac:dyDescent="0.15">
      <c r="A17" s="110">
        <v>6</v>
      </c>
      <c r="B17" s="111" t="s">
        <v>8</v>
      </c>
      <c r="C17" s="108"/>
      <c r="D17" s="82"/>
      <c r="E17" s="129"/>
      <c r="F17" s="130"/>
      <c r="G17" s="129"/>
      <c r="H17" s="131"/>
      <c r="I17" s="247"/>
      <c r="J17" s="236"/>
      <c r="K17" s="256"/>
      <c r="L17" s="123"/>
      <c r="M17" s="158"/>
      <c r="N17" s="240"/>
      <c r="O17" s="181"/>
      <c r="Q17" s="2"/>
      <c r="S17" s="75" t="s">
        <v>159</v>
      </c>
      <c r="T17" s="78"/>
      <c r="U17" s="79"/>
      <c r="V17" s="2"/>
      <c r="W17" s="2"/>
      <c r="X17" s="2"/>
      <c r="Y17" s="2"/>
    </row>
    <row r="18" spans="1:25" ht="27" customHeight="1" x14ac:dyDescent="0.15">
      <c r="A18" s="110">
        <v>7</v>
      </c>
      <c r="B18" s="111" t="s">
        <v>9</v>
      </c>
      <c r="C18" s="108" t="s">
        <v>304</v>
      </c>
      <c r="D18" s="82">
        <v>4</v>
      </c>
      <c r="E18" s="129" t="s">
        <v>59</v>
      </c>
      <c r="F18" s="130" t="s">
        <v>62</v>
      </c>
      <c r="G18" s="129"/>
      <c r="H18" s="131"/>
      <c r="I18" s="247"/>
      <c r="J18" s="236"/>
      <c r="K18" s="256"/>
      <c r="L18" s="123"/>
      <c r="M18" s="158"/>
      <c r="N18" s="240">
        <v>1</v>
      </c>
      <c r="O18" s="181"/>
      <c r="Q18" s="2"/>
      <c r="R18" s="2"/>
      <c r="S18" s="75" t="s">
        <v>155</v>
      </c>
      <c r="T18" s="78"/>
      <c r="U18" s="79"/>
      <c r="V18" s="2"/>
      <c r="W18" s="2"/>
      <c r="X18" s="2"/>
      <c r="Y18" s="2"/>
    </row>
    <row r="19" spans="1:25" ht="27" customHeight="1" x14ac:dyDescent="0.15">
      <c r="A19" s="110">
        <v>8</v>
      </c>
      <c r="B19" s="111" t="s">
        <v>10</v>
      </c>
      <c r="C19" s="108" t="s">
        <v>303</v>
      </c>
      <c r="D19" s="82">
        <v>6</v>
      </c>
      <c r="E19" s="129" t="s">
        <v>113</v>
      </c>
      <c r="F19" s="130"/>
      <c r="G19" s="129"/>
      <c r="H19" s="131"/>
      <c r="I19" s="247"/>
      <c r="J19" s="236"/>
      <c r="K19" s="256"/>
      <c r="L19" s="123"/>
      <c r="M19" s="158"/>
      <c r="N19" s="240"/>
      <c r="O19" s="181"/>
      <c r="Q19" s="2"/>
      <c r="S19" s="75"/>
      <c r="T19" s="78"/>
      <c r="U19" s="79"/>
      <c r="V19" s="2"/>
      <c r="W19" s="2"/>
      <c r="X19" s="2"/>
      <c r="Y19" s="2"/>
    </row>
    <row r="20" spans="1:25" ht="27" customHeight="1" x14ac:dyDescent="0.15">
      <c r="A20" s="110">
        <v>9</v>
      </c>
      <c r="B20" s="111" t="s">
        <v>171</v>
      </c>
      <c r="C20" s="108" t="s">
        <v>304</v>
      </c>
      <c r="D20" s="82">
        <v>8</v>
      </c>
      <c r="E20" s="129" t="s">
        <v>113</v>
      </c>
      <c r="F20" s="130"/>
      <c r="G20" s="129"/>
      <c r="H20" s="131"/>
      <c r="I20" s="247"/>
      <c r="J20" s="236"/>
      <c r="K20" s="254"/>
      <c r="L20" s="222"/>
      <c r="M20" s="158"/>
      <c r="N20" s="240"/>
      <c r="O20" s="181"/>
      <c r="T20" s="79"/>
      <c r="U20" s="79"/>
      <c r="V20" s="2"/>
      <c r="W20" s="2"/>
    </row>
    <row r="21" spans="1:25" ht="27" customHeight="1" x14ac:dyDescent="0.15">
      <c r="A21" s="110">
        <v>10</v>
      </c>
      <c r="B21" s="111" t="s">
        <v>172</v>
      </c>
      <c r="C21" s="108" t="s">
        <v>303</v>
      </c>
      <c r="D21" s="82">
        <v>8</v>
      </c>
      <c r="E21" s="129" t="s">
        <v>242</v>
      </c>
      <c r="F21" s="130" t="s">
        <v>159</v>
      </c>
      <c r="G21" s="233">
        <v>0.54166666666666663</v>
      </c>
      <c r="H21" s="278"/>
      <c r="I21" s="247"/>
      <c r="J21" s="236"/>
      <c r="K21" s="256"/>
      <c r="L21" s="123"/>
      <c r="M21" s="158"/>
      <c r="N21" s="240"/>
      <c r="O21" s="181"/>
      <c r="T21" s="79"/>
      <c r="U21" s="79"/>
      <c r="V21" s="2"/>
      <c r="W21" s="2"/>
    </row>
    <row r="22" spans="1:25" ht="27" customHeight="1" x14ac:dyDescent="0.15">
      <c r="A22" s="110">
        <v>11</v>
      </c>
      <c r="B22" s="99" t="s">
        <v>278</v>
      </c>
      <c r="C22" s="108" t="s">
        <v>303</v>
      </c>
      <c r="D22" s="82">
        <v>8</v>
      </c>
      <c r="E22" s="129" t="s">
        <v>242</v>
      </c>
      <c r="F22" s="130" t="s">
        <v>246</v>
      </c>
      <c r="G22" s="233">
        <v>0.58333333333333337</v>
      </c>
      <c r="H22" s="278"/>
      <c r="I22" s="247"/>
      <c r="J22" s="236"/>
      <c r="K22" s="258"/>
      <c r="L22" s="123"/>
      <c r="M22" s="158"/>
      <c r="N22" s="240"/>
      <c r="O22" s="181"/>
      <c r="S22" s="79"/>
      <c r="T22" s="79"/>
      <c r="U22" s="79"/>
      <c r="V22" s="2"/>
      <c r="W22" s="2"/>
    </row>
    <row r="23" spans="1:25" ht="27" customHeight="1" x14ac:dyDescent="0.15">
      <c r="A23" s="110">
        <v>12</v>
      </c>
      <c r="B23" s="99" t="s">
        <v>173</v>
      </c>
      <c r="C23" s="108"/>
      <c r="D23" s="82"/>
      <c r="E23" s="129"/>
      <c r="F23" s="130"/>
      <c r="G23" s="233"/>
      <c r="H23" s="131"/>
      <c r="I23" s="247"/>
      <c r="J23" s="236"/>
      <c r="K23" s="258"/>
      <c r="L23" s="123"/>
      <c r="M23" s="158"/>
      <c r="N23" s="240"/>
      <c r="O23" s="181"/>
      <c r="S23" s="79"/>
      <c r="T23" s="79"/>
      <c r="U23" s="79"/>
      <c r="V23" s="2"/>
      <c r="W23" s="2"/>
    </row>
    <row r="24" spans="1:25" ht="27" customHeight="1" x14ac:dyDescent="0.15">
      <c r="A24" s="110">
        <v>13</v>
      </c>
      <c r="B24" s="243" t="s">
        <v>221</v>
      </c>
      <c r="C24" s="108" t="s">
        <v>304</v>
      </c>
      <c r="D24" s="82">
        <v>26</v>
      </c>
      <c r="E24" s="129" t="s">
        <v>57</v>
      </c>
      <c r="F24" s="130" t="s">
        <v>154</v>
      </c>
      <c r="G24" s="233">
        <v>0.41666666666666669</v>
      </c>
      <c r="H24" s="131"/>
      <c r="I24" s="247"/>
      <c r="J24" s="236">
        <v>1</v>
      </c>
      <c r="K24" s="258" t="s">
        <v>98</v>
      </c>
      <c r="L24" s="123"/>
      <c r="M24" s="158"/>
      <c r="N24" s="240"/>
      <c r="O24" s="181"/>
      <c r="S24" s="79"/>
      <c r="T24" s="79"/>
      <c r="U24" s="79"/>
      <c r="V24" s="2"/>
      <c r="W24" s="2"/>
    </row>
    <row r="25" spans="1:25" ht="27" customHeight="1" x14ac:dyDescent="0.15">
      <c r="A25" s="110">
        <v>14</v>
      </c>
      <c r="B25" s="99" t="s">
        <v>11</v>
      </c>
      <c r="C25" s="108" t="s">
        <v>304</v>
      </c>
      <c r="D25" s="82">
        <v>20</v>
      </c>
      <c r="E25" s="129" t="s">
        <v>113</v>
      </c>
      <c r="F25" s="130"/>
      <c r="G25" s="129"/>
      <c r="H25" s="131"/>
      <c r="I25" s="247"/>
      <c r="J25" s="236"/>
      <c r="K25" s="258"/>
      <c r="L25" s="123"/>
      <c r="M25" s="158"/>
      <c r="N25" s="240"/>
      <c r="O25" s="181"/>
      <c r="S25" s="79"/>
      <c r="T25" s="79"/>
      <c r="U25" s="79"/>
      <c r="V25" s="2"/>
      <c r="W25" s="2"/>
    </row>
    <row r="26" spans="1:25" ht="27" customHeight="1" x14ac:dyDescent="0.15">
      <c r="A26" s="110">
        <v>15</v>
      </c>
      <c r="B26" s="99" t="s">
        <v>174</v>
      </c>
      <c r="C26" s="108"/>
      <c r="D26" s="82"/>
      <c r="E26" s="129"/>
      <c r="F26" s="130"/>
      <c r="G26" s="233"/>
      <c r="H26" s="131"/>
      <c r="I26" s="247"/>
      <c r="J26" s="236"/>
      <c r="K26" s="258"/>
      <c r="L26" s="123"/>
      <c r="M26" s="158"/>
      <c r="N26" s="240"/>
      <c r="O26" s="181"/>
      <c r="S26" s="79"/>
      <c r="T26" s="79"/>
      <c r="U26" s="79"/>
      <c r="V26" s="2"/>
      <c r="W26" s="2"/>
    </row>
    <row r="27" spans="1:25" ht="27" customHeight="1" x14ac:dyDescent="0.15">
      <c r="A27" s="110">
        <v>16</v>
      </c>
      <c r="B27" s="99" t="s">
        <v>175</v>
      </c>
      <c r="C27" s="108" t="s">
        <v>303</v>
      </c>
      <c r="D27" s="82">
        <v>5</v>
      </c>
      <c r="E27" s="129" t="s">
        <v>113</v>
      </c>
      <c r="F27" s="130"/>
      <c r="G27" s="129"/>
      <c r="H27" s="131"/>
      <c r="I27" s="247"/>
      <c r="J27" s="236"/>
      <c r="K27" s="258"/>
      <c r="L27" s="123"/>
      <c r="M27" s="158"/>
      <c r="N27" s="240"/>
      <c r="O27" s="181"/>
      <c r="S27" s="79"/>
      <c r="T27" s="79"/>
      <c r="U27" s="79"/>
      <c r="V27" s="2"/>
      <c r="W27" s="2"/>
    </row>
    <row r="28" spans="1:25" ht="27" customHeight="1" x14ac:dyDescent="0.15">
      <c r="A28" s="110">
        <v>17</v>
      </c>
      <c r="B28" s="99" t="s">
        <v>284</v>
      </c>
      <c r="C28" s="108" t="s">
        <v>303</v>
      </c>
      <c r="D28" s="82">
        <v>8</v>
      </c>
      <c r="E28" s="129" t="s">
        <v>113</v>
      </c>
      <c r="F28" s="130"/>
      <c r="G28" s="129"/>
      <c r="H28" s="131"/>
      <c r="I28" s="247"/>
      <c r="J28" s="236"/>
      <c r="K28" s="258"/>
      <c r="L28" s="123"/>
      <c r="M28" s="158"/>
      <c r="N28" s="240"/>
      <c r="O28" s="181"/>
      <c r="S28" s="79"/>
      <c r="T28" s="79"/>
      <c r="U28" s="79"/>
      <c r="V28" s="2"/>
      <c r="W28" s="2"/>
    </row>
    <row r="29" spans="1:25" ht="27" customHeight="1" x14ac:dyDescent="0.15">
      <c r="A29" s="110">
        <v>18</v>
      </c>
      <c r="B29" s="99" t="s">
        <v>177</v>
      </c>
      <c r="C29" s="108" t="s">
        <v>303</v>
      </c>
      <c r="D29" s="82">
        <v>10</v>
      </c>
      <c r="E29" s="129" t="s">
        <v>113</v>
      </c>
      <c r="F29" s="130"/>
      <c r="G29" s="129"/>
      <c r="H29" s="131"/>
      <c r="I29" s="247"/>
      <c r="J29" s="236"/>
      <c r="K29" s="258"/>
      <c r="L29" s="123"/>
      <c r="M29" s="158"/>
      <c r="N29" s="240"/>
      <c r="O29" s="181"/>
      <c r="S29" s="79"/>
      <c r="T29" s="79"/>
      <c r="U29" s="79"/>
      <c r="V29" s="2"/>
      <c r="W29" s="2"/>
    </row>
    <row r="30" spans="1:25" ht="27" customHeight="1" x14ac:dyDescent="0.15">
      <c r="A30" s="110">
        <v>19</v>
      </c>
      <c r="B30" s="262" t="s">
        <v>251</v>
      </c>
      <c r="C30" s="108" t="s">
        <v>303</v>
      </c>
      <c r="D30" s="82">
        <v>2</v>
      </c>
      <c r="E30" s="129" t="s">
        <v>113</v>
      </c>
      <c r="F30" s="130"/>
      <c r="G30" s="233"/>
      <c r="H30" s="131"/>
      <c r="I30" s="247"/>
      <c r="J30" s="236"/>
      <c r="K30" s="258"/>
      <c r="L30" s="123"/>
      <c r="M30" s="158"/>
      <c r="N30" s="240"/>
      <c r="O30" s="181"/>
      <c r="S30" s="79"/>
      <c r="T30" s="79"/>
      <c r="U30" s="79"/>
      <c r="V30" s="2"/>
      <c r="W30" s="2"/>
    </row>
    <row r="31" spans="1:25" ht="27" customHeight="1" x14ac:dyDescent="0.15">
      <c r="A31" s="110">
        <v>20</v>
      </c>
      <c r="B31" s="99" t="s">
        <v>253</v>
      </c>
      <c r="C31" s="108" t="s">
        <v>303</v>
      </c>
      <c r="D31" s="82">
        <v>5</v>
      </c>
      <c r="E31" s="129" t="s">
        <v>113</v>
      </c>
      <c r="F31" s="130"/>
      <c r="G31" s="129"/>
      <c r="H31" s="131"/>
      <c r="I31" s="247"/>
      <c r="J31" s="236"/>
      <c r="K31" s="258"/>
      <c r="L31" s="123"/>
      <c r="M31" s="158"/>
      <c r="N31" s="240"/>
      <c r="O31" s="181"/>
      <c r="S31" s="79"/>
      <c r="T31" s="79"/>
      <c r="U31" s="79"/>
      <c r="V31" s="2"/>
      <c r="W31" s="2"/>
    </row>
    <row r="32" spans="1:25" ht="27" customHeight="1" x14ac:dyDescent="0.15">
      <c r="A32" s="110">
        <v>21</v>
      </c>
      <c r="B32" s="262" t="s">
        <v>225</v>
      </c>
      <c r="C32" s="108" t="s">
        <v>304</v>
      </c>
      <c r="D32" s="82">
        <v>9</v>
      </c>
      <c r="E32" s="129" t="s">
        <v>113</v>
      </c>
      <c r="F32" s="130"/>
      <c r="G32" s="129"/>
      <c r="H32" s="131"/>
      <c r="I32" s="247"/>
      <c r="J32" s="236"/>
      <c r="K32" s="256"/>
      <c r="L32" s="123"/>
      <c r="M32" s="158"/>
      <c r="N32" s="240"/>
      <c r="O32" s="181"/>
      <c r="S32" s="79"/>
      <c r="T32" s="79"/>
      <c r="U32" s="79"/>
      <c r="V32" s="2"/>
      <c r="W32" s="2"/>
    </row>
    <row r="33" spans="1:23" ht="27" customHeight="1" x14ac:dyDescent="0.15">
      <c r="A33" s="110">
        <v>22</v>
      </c>
      <c r="B33" s="99" t="s">
        <v>226</v>
      </c>
      <c r="C33" s="108" t="s">
        <v>303</v>
      </c>
      <c r="D33" s="82">
        <v>5</v>
      </c>
      <c r="E33" s="129" t="s">
        <v>113</v>
      </c>
      <c r="F33" s="130"/>
      <c r="G33" s="129"/>
      <c r="H33" s="131"/>
      <c r="I33" s="247"/>
      <c r="J33" s="236"/>
      <c r="K33" s="258"/>
      <c r="L33" s="123"/>
      <c r="M33" s="158"/>
      <c r="N33" s="240"/>
      <c r="O33" s="181"/>
      <c r="S33" s="79"/>
      <c r="T33" s="79"/>
      <c r="U33" s="79"/>
      <c r="V33" s="2"/>
      <c r="W33" s="2"/>
    </row>
    <row r="34" spans="1:23" ht="27" customHeight="1" x14ac:dyDescent="0.15">
      <c r="A34" s="110">
        <v>23</v>
      </c>
      <c r="B34" s="99" t="s">
        <v>176</v>
      </c>
      <c r="C34" s="108" t="s">
        <v>304</v>
      </c>
      <c r="D34" s="82">
        <v>4</v>
      </c>
      <c r="E34" s="129" t="s">
        <v>113</v>
      </c>
      <c r="F34" s="130"/>
      <c r="G34" s="129"/>
      <c r="H34" s="131"/>
      <c r="I34" s="247"/>
      <c r="J34" s="236"/>
      <c r="K34" s="258"/>
      <c r="L34" s="123"/>
      <c r="M34" s="158"/>
      <c r="N34" s="240"/>
      <c r="O34" s="181"/>
      <c r="S34" s="79"/>
      <c r="T34" s="79"/>
      <c r="U34" s="79"/>
      <c r="V34" s="2"/>
      <c r="W34" s="2"/>
    </row>
    <row r="35" spans="1:23" ht="27" customHeight="1" x14ac:dyDescent="0.15">
      <c r="A35" s="110">
        <v>24</v>
      </c>
      <c r="B35" s="99" t="s">
        <v>147</v>
      </c>
      <c r="C35" s="108"/>
      <c r="D35" s="82"/>
      <c r="E35" s="129"/>
      <c r="F35" s="130"/>
      <c r="G35" s="129"/>
      <c r="H35" s="131"/>
      <c r="I35" s="247"/>
      <c r="J35" s="236"/>
      <c r="K35" s="258"/>
      <c r="L35" s="123"/>
      <c r="M35" s="158"/>
      <c r="N35" s="240"/>
      <c r="O35" s="181"/>
      <c r="S35" s="79"/>
      <c r="T35" s="79"/>
      <c r="U35" s="79"/>
      <c r="V35" s="2"/>
      <c r="W35" s="2"/>
    </row>
    <row r="36" spans="1:23" ht="27" customHeight="1" x14ac:dyDescent="0.15">
      <c r="A36" s="110">
        <v>25</v>
      </c>
      <c r="B36" s="99" t="s">
        <v>292</v>
      </c>
      <c r="C36" s="108" t="s">
        <v>303</v>
      </c>
      <c r="D36" s="82">
        <v>3</v>
      </c>
      <c r="E36" s="129" t="s">
        <v>113</v>
      </c>
      <c r="F36" s="130"/>
      <c r="G36" s="129"/>
      <c r="H36" s="131"/>
      <c r="I36" s="247"/>
      <c r="J36" s="236"/>
      <c r="K36" s="258"/>
      <c r="L36" s="123"/>
      <c r="M36" s="158"/>
      <c r="N36" s="240"/>
      <c r="O36" s="181"/>
      <c r="S36" s="79"/>
      <c r="T36" s="79"/>
      <c r="U36" s="79"/>
      <c r="V36" s="2"/>
      <c r="W36" s="2"/>
    </row>
    <row r="37" spans="1:23" ht="27" customHeight="1" x14ac:dyDescent="0.15">
      <c r="A37" s="110">
        <v>26</v>
      </c>
      <c r="B37" s="99" t="s">
        <v>229</v>
      </c>
      <c r="C37" s="108"/>
      <c r="D37" s="82"/>
      <c r="E37" s="129"/>
      <c r="F37" s="130"/>
      <c r="G37" s="129"/>
      <c r="H37" s="131"/>
      <c r="I37" s="247"/>
      <c r="J37" s="236"/>
      <c r="K37" s="258"/>
      <c r="L37" s="123"/>
      <c r="M37" s="158"/>
      <c r="N37" s="240"/>
      <c r="O37" s="181"/>
      <c r="S37" s="79"/>
      <c r="T37" s="79"/>
      <c r="U37" s="79"/>
      <c r="V37" s="2"/>
      <c r="W37" s="2"/>
    </row>
    <row r="38" spans="1:23" ht="27" customHeight="1" x14ac:dyDescent="0.15">
      <c r="A38" s="110">
        <v>27</v>
      </c>
      <c r="B38" s="99" t="s">
        <v>294</v>
      </c>
      <c r="C38" s="108"/>
      <c r="D38" s="82"/>
      <c r="E38" s="129"/>
      <c r="F38" s="130"/>
      <c r="G38" s="129"/>
      <c r="H38" s="131"/>
      <c r="I38" s="247"/>
      <c r="J38" s="236"/>
      <c r="K38" s="258"/>
      <c r="L38" s="123"/>
      <c r="M38" s="158"/>
      <c r="N38" s="240"/>
      <c r="O38" s="181"/>
      <c r="S38" s="79"/>
      <c r="T38" s="79"/>
      <c r="U38" s="79"/>
      <c r="V38" s="2"/>
      <c r="W38" s="2"/>
    </row>
    <row r="39" spans="1:23" ht="27" customHeight="1" x14ac:dyDescent="0.15">
      <c r="A39" s="110">
        <v>28</v>
      </c>
      <c r="B39" s="99" t="s">
        <v>178</v>
      </c>
      <c r="C39" s="108" t="s">
        <v>304</v>
      </c>
      <c r="D39" s="82">
        <v>3</v>
      </c>
      <c r="E39" s="129" t="s">
        <v>113</v>
      </c>
      <c r="F39" s="130"/>
      <c r="G39" s="129"/>
      <c r="H39" s="131"/>
      <c r="I39" s="247"/>
      <c r="J39" s="236"/>
      <c r="K39" s="258"/>
      <c r="L39" s="123"/>
      <c r="M39" s="158"/>
      <c r="N39" s="240"/>
      <c r="O39" s="181"/>
      <c r="S39" s="79"/>
      <c r="T39" s="79"/>
      <c r="U39" s="79"/>
      <c r="V39" s="2"/>
      <c r="W39" s="2"/>
    </row>
    <row r="40" spans="1:23" ht="27" customHeight="1" x14ac:dyDescent="0.15">
      <c r="A40" s="110">
        <v>29</v>
      </c>
      <c r="B40" s="99" t="s">
        <v>295</v>
      </c>
      <c r="C40" s="108" t="s">
        <v>302</v>
      </c>
      <c r="D40" s="82">
        <v>2</v>
      </c>
      <c r="E40" s="129" t="s">
        <v>113</v>
      </c>
      <c r="F40" s="130"/>
      <c r="G40" s="129"/>
      <c r="H40" s="131"/>
      <c r="I40" s="247"/>
      <c r="J40" s="236"/>
      <c r="K40" s="258"/>
      <c r="L40" s="123"/>
      <c r="M40" s="158"/>
      <c r="N40" s="240"/>
      <c r="O40" s="181"/>
      <c r="S40" s="79"/>
      <c r="T40" s="79"/>
      <c r="U40" s="79"/>
      <c r="V40" s="2"/>
      <c r="W40" s="2"/>
    </row>
    <row r="41" spans="1:23" ht="27" customHeight="1" x14ac:dyDescent="0.15">
      <c r="A41" s="265">
        <v>30</v>
      </c>
      <c r="B41" s="270" t="s">
        <v>260</v>
      </c>
      <c r="C41" s="266"/>
      <c r="D41" s="267"/>
      <c r="E41" s="263"/>
      <c r="F41" s="277"/>
      <c r="G41" s="129"/>
      <c r="H41" s="278"/>
      <c r="I41" s="247"/>
      <c r="J41" s="279"/>
      <c r="K41" s="258"/>
      <c r="L41" s="280"/>
      <c r="M41" s="281"/>
      <c r="N41" s="282"/>
      <c r="O41" s="264"/>
      <c r="S41" s="79"/>
      <c r="T41" s="79"/>
      <c r="U41" s="79"/>
      <c r="V41" s="2"/>
      <c r="W41" s="2"/>
    </row>
    <row r="42" spans="1:23" ht="27" customHeight="1" x14ac:dyDescent="0.15">
      <c r="A42" s="265">
        <v>31</v>
      </c>
      <c r="B42" s="270" t="s">
        <v>230</v>
      </c>
      <c r="C42" s="266"/>
      <c r="D42" s="267"/>
      <c r="E42" s="263"/>
      <c r="F42" s="277"/>
      <c r="G42" s="129"/>
      <c r="H42" s="278"/>
      <c r="I42" s="247"/>
      <c r="J42" s="279"/>
      <c r="K42" s="258"/>
      <c r="L42" s="280"/>
      <c r="M42" s="281"/>
      <c r="N42" s="282"/>
      <c r="O42" s="264"/>
      <c r="S42" s="79"/>
      <c r="T42" s="79"/>
      <c r="U42" s="79"/>
      <c r="V42" s="2"/>
      <c r="W42" s="2"/>
    </row>
    <row r="43" spans="1:23" ht="27" customHeight="1" x14ac:dyDescent="0.15">
      <c r="A43" s="265">
        <v>32</v>
      </c>
      <c r="B43" s="270" t="s">
        <v>20</v>
      </c>
      <c r="C43" s="266" t="s">
        <v>303</v>
      </c>
      <c r="D43" s="267">
        <v>1</v>
      </c>
      <c r="E43" s="263" t="s">
        <v>56</v>
      </c>
      <c r="F43" s="277" t="s">
        <v>247</v>
      </c>
      <c r="G43" s="233">
        <v>0.58333333333333337</v>
      </c>
      <c r="H43" s="278" t="s">
        <v>307</v>
      </c>
      <c r="I43" s="247" t="s">
        <v>98</v>
      </c>
      <c r="J43" s="279"/>
      <c r="K43" s="258"/>
      <c r="L43" s="280"/>
      <c r="M43" s="281"/>
      <c r="N43" s="282"/>
      <c r="O43" s="264"/>
      <c r="S43" s="79"/>
      <c r="T43" s="79"/>
      <c r="U43" s="79"/>
      <c r="V43" s="2"/>
      <c r="W43" s="2"/>
    </row>
    <row r="44" spans="1:23" ht="27" customHeight="1" thickBot="1" x14ac:dyDescent="0.2">
      <c r="A44" s="103">
        <v>32</v>
      </c>
      <c r="B44" s="114" t="s">
        <v>20</v>
      </c>
      <c r="C44" s="104" t="s">
        <v>305</v>
      </c>
      <c r="D44" s="83">
        <v>1</v>
      </c>
      <c r="E44" s="132" t="s">
        <v>242</v>
      </c>
      <c r="F44" s="133" t="s">
        <v>154</v>
      </c>
      <c r="G44" s="234">
        <v>0.45833333333333331</v>
      </c>
      <c r="H44" s="134"/>
      <c r="I44" s="247"/>
      <c r="J44" s="237"/>
      <c r="K44" s="259"/>
      <c r="L44" s="124"/>
      <c r="M44" s="159"/>
      <c r="N44" s="241"/>
      <c r="O44" s="182"/>
      <c r="S44" s="79"/>
      <c r="T44" s="79"/>
      <c r="U44" s="79"/>
      <c r="V44" s="2"/>
      <c r="W44" s="2"/>
    </row>
    <row r="45" spans="1:23" ht="31.5" customHeight="1" thickBot="1" x14ac:dyDescent="0.2">
      <c r="A45" s="536" t="s">
        <v>21</v>
      </c>
      <c r="B45" s="537"/>
      <c r="C45" s="81"/>
      <c r="D45" s="189">
        <f>SUM(D9:D44)</f>
        <v>248</v>
      </c>
      <c r="E45" s="120"/>
      <c r="F45" s="120"/>
      <c r="G45" s="120"/>
      <c r="H45" s="120"/>
      <c r="I45" s="249"/>
      <c r="J45" s="120"/>
      <c r="K45" s="121"/>
      <c r="L45" s="86"/>
      <c r="M45" s="120"/>
      <c r="N45" s="120"/>
      <c r="O45" s="122"/>
      <c r="S45" s="79"/>
      <c r="T45" s="79"/>
      <c r="U45" s="79"/>
      <c r="V45" s="2"/>
      <c r="W45" s="2"/>
    </row>
    <row r="46" spans="1:23" x14ac:dyDescent="0.15">
      <c r="D46" s="119" t="s">
        <v>104</v>
      </c>
      <c r="S46" s="79"/>
      <c r="T46" s="79"/>
      <c r="U46" s="79"/>
      <c r="V46" s="2"/>
      <c r="W46" s="2"/>
    </row>
    <row r="47" spans="1:23" x14ac:dyDescent="0.15">
      <c r="D47" s="48" t="str">
        <f>IF(D45=様式１!R46,"様式1の合計人数と一致","※ 様式1の合計と不一致。人数を確認してください。")</f>
        <v>様式1の合計人数と一致</v>
      </c>
      <c r="S47" s="79"/>
      <c r="T47" s="79"/>
      <c r="U47" s="79"/>
      <c r="V47" s="2"/>
      <c r="W47" s="2"/>
    </row>
    <row r="48" spans="1:23" x14ac:dyDescent="0.15">
      <c r="S48" s="79"/>
      <c r="T48" s="79"/>
      <c r="U48" s="79"/>
      <c r="V48" s="2"/>
      <c r="W48" s="2"/>
    </row>
    <row r="49" spans="1:23" x14ac:dyDescent="0.15">
      <c r="C49" s="116" t="s">
        <v>238</v>
      </c>
      <c r="D49" s="199">
        <f>SUMIF($C$9:$C$47,C49,$D$9:$D$47)</f>
        <v>0</v>
      </c>
      <c r="E49" s="48" t="str">
        <f>IF($D49=様式１!Y$46,"様式1の離県日：18日(土)の計と一致","？ 様式1の来県日：18日(土)の計と不一致")</f>
        <v>様式1の離県日：18日(土)の計と一致</v>
      </c>
      <c r="S49" s="79"/>
      <c r="T49" s="79"/>
      <c r="U49" s="79"/>
      <c r="V49" s="2"/>
      <c r="W49" s="2"/>
    </row>
    <row r="50" spans="1:23" x14ac:dyDescent="0.15">
      <c r="C50" s="116" t="s">
        <v>302</v>
      </c>
      <c r="D50" s="199">
        <f>SUMIF($C$9:$C$47,C50,$D$9:$D$47)</f>
        <v>2</v>
      </c>
      <c r="E50" s="48" t="str">
        <f>IF($D50=様式１!Z$46,"様式1の離県日：19日(日)の計と一致","？ 様式1の離県日：19日(日)の計と不一致")</f>
        <v>様式1の離県日：19日(日)の計と一致</v>
      </c>
      <c r="S50" s="79"/>
      <c r="T50" s="79"/>
      <c r="U50" s="79"/>
      <c r="V50" s="2"/>
      <c r="W50" s="2"/>
    </row>
    <row r="51" spans="1:23" x14ac:dyDescent="0.15">
      <c r="C51" s="116" t="s">
        <v>303</v>
      </c>
      <c r="D51" s="199">
        <f>SUMIF($C$9:$C$47,C51,$D$9:$D$47)</f>
        <v>61</v>
      </c>
      <c r="E51" s="48" t="str">
        <f>IF($D51=様式１!AA$46,"様式1の離県日：20日(月)の計と一致","？ 様式1の離県日：20日(月)の計と不一致")</f>
        <v>様式1の離県日：20日(月)の計と一致</v>
      </c>
      <c r="S51" s="79"/>
      <c r="T51" s="79"/>
      <c r="U51" s="79"/>
      <c r="V51" s="2"/>
      <c r="W51" s="2"/>
    </row>
    <row r="52" spans="1:23" x14ac:dyDescent="0.15">
      <c r="C52" s="116" t="s">
        <v>304</v>
      </c>
      <c r="D52" s="199">
        <f>SUMIF($C$9:$C$47,C52,$D$9:$D$47)</f>
        <v>184</v>
      </c>
      <c r="E52" s="48" t="str">
        <f>IF($D52=様式１!AB$46,"様式1の離県日：21日(火)の計と一致","？ 様式1の離県日：21日(火)の計と不一致")</f>
        <v>様式1の離県日：21日(火)の計と一致</v>
      </c>
      <c r="S52" s="79"/>
      <c r="T52" s="79"/>
      <c r="U52" s="79"/>
      <c r="V52" s="2"/>
      <c r="W52" s="2"/>
    </row>
    <row r="53" spans="1:23" x14ac:dyDescent="0.15">
      <c r="C53" s="116" t="s">
        <v>305</v>
      </c>
      <c r="D53" s="199">
        <f>SUMIF($C$9:$C$47,C53,$D$9:$D$47)</f>
        <v>1</v>
      </c>
      <c r="E53" s="48" t="str">
        <f>IF($D53=様式１!AC$46,"様式1の離県日：22日(水)の計と一致","？ 様式1の離県日：22日(水)の計と不一致")</f>
        <v>様式1の離県日：22日(水)の計と一致</v>
      </c>
      <c r="S53" s="79"/>
      <c r="T53" s="79"/>
      <c r="U53" s="79"/>
      <c r="V53" s="2"/>
      <c r="W53" s="2"/>
    </row>
    <row r="54" spans="1:23" x14ac:dyDescent="0.15">
      <c r="S54" s="79"/>
      <c r="T54" s="79"/>
      <c r="U54" s="79"/>
      <c r="V54" s="2"/>
      <c r="W54" s="2"/>
    </row>
    <row r="55" spans="1:23" x14ac:dyDescent="0.15">
      <c r="A55" s="1"/>
      <c r="S55" s="79"/>
      <c r="T55" s="79"/>
      <c r="U55" s="79"/>
      <c r="V55" s="2"/>
      <c r="W55" s="2"/>
    </row>
    <row r="56" spans="1:23" x14ac:dyDescent="0.15">
      <c r="A56" s="1"/>
      <c r="S56" s="79"/>
      <c r="T56" s="79"/>
      <c r="U56" s="79"/>
      <c r="V56" s="2"/>
      <c r="W56" s="2"/>
    </row>
    <row r="57" spans="1:23" x14ac:dyDescent="0.15">
      <c r="A57" s="1"/>
      <c r="S57" s="79"/>
      <c r="T57" s="79"/>
      <c r="U57" s="79"/>
      <c r="V57" s="2"/>
      <c r="W57" s="2"/>
    </row>
    <row r="58" spans="1:23" x14ac:dyDescent="0.15">
      <c r="A58" s="1"/>
      <c r="S58" s="79"/>
      <c r="T58" s="79"/>
      <c r="U58" s="79"/>
      <c r="V58" s="2"/>
      <c r="W58" s="2"/>
    </row>
    <row r="59" spans="1:23" x14ac:dyDescent="0.15">
      <c r="A59" s="1"/>
      <c r="S59" s="79"/>
      <c r="T59" s="79"/>
      <c r="U59" s="79"/>
      <c r="V59" s="2"/>
      <c r="W59" s="2"/>
    </row>
    <row r="60" spans="1:23" x14ac:dyDescent="0.15">
      <c r="A60" s="1"/>
      <c r="S60" s="79"/>
      <c r="T60" s="79"/>
      <c r="U60" s="79"/>
      <c r="V60" s="2"/>
      <c r="W60" s="2"/>
    </row>
    <row r="61" spans="1:23" x14ac:dyDescent="0.15">
      <c r="A61" s="1"/>
      <c r="S61" s="79"/>
      <c r="T61" s="79"/>
      <c r="U61" s="79"/>
      <c r="V61" s="2"/>
      <c r="W61" s="2"/>
    </row>
    <row r="62" spans="1:23" x14ac:dyDescent="0.15">
      <c r="A62" s="1"/>
      <c r="S62" s="79"/>
      <c r="T62" s="79"/>
      <c r="U62" s="79"/>
      <c r="V62" s="2"/>
      <c r="W62" s="2"/>
    </row>
    <row r="63" spans="1:23" x14ac:dyDescent="0.15">
      <c r="A63" s="1"/>
      <c r="S63" s="79"/>
      <c r="T63" s="79"/>
      <c r="U63" s="79"/>
      <c r="V63" s="2"/>
      <c r="W63" s="2"/>
    </row>
    <row r="64" spans="1:23" x14ac:dyDescent="0.15">
      <c r="A64" s="1"/>
      <c r="S64" s="79"/>
      <c r="U64" s="79"/>
      <c r="V64" s="2"/>
      <c r="W64" s="2"/>
    </row>
    <row r="65" spans="1:23" x14ac:dyDescent="0.15">
      <c r="A65" s="1"/>
      <c r="S65" s="79"/>
      <c r="U65" s="79"/>
      <c r="V65" s="2"/>
      <c r="W65" s="2"/>
    </row>
    <row r="66" spans="1:23" x14ac:dyDescent="0.15">
      <c r="A66" s="1"/>
      <c r="U66" s="79"/>
      <c r="V66" s="2"/>
      <c r="W66" s="2"/>
    </row>
    <row r="67" spans="1:23" x14ac:dyDescent="0.15">
      <c r="A67" s="1"/>
      <c r="U67" s="79"/>
      <c r="V67" s="2"/>
      <c r="W67" s="2"/>
    </row>
    <row r="68" spans="1:23" x14ac:dyDescent="0.15">
      <c r="A68" s="1"/>
      <c r="U68" s="79"/>
      <c r="V68" s="2"/>
    </row>
  </sheetData>
  <mergeCells count="23">
    <mergeCell ref="J7:J8"/>
    <mergeCell ref="E5:N5"/>
    <mergeCell ref="F6:F8"/>
    <mergeCell ref="G6:G8"/>
    <mergeCell ref="H6:I6"/>
    <mergeCell ref="J6:M6"/>
    <mergeCell ref="L7:M7"/>
    <mergeCell ref="A45:B45"/>
    <mergeCell ref="A2:O2"/>
    <mergeCell ref="A5:B8"/>
    <mergeCell ref="C5:C8"/>
    <mergeCell ref="D5:D8"/>
    <mergeCell ref="O5:O8"/>
    <mergeCell ref="H7:H8"/>
    <mergeCell ref="I7:I8"/>
    <mergeCell ref="A9:B9"/>
    <mergeCell ref="A10:B10"/>
    <mergeCell ref="A11:B11"/>
    <mergeCell ref="A4:B4"/>
    <mergeCell ref="C4:D4"/>
    <mergeCell ref="E6:E8"/>
    <mergeCell ref="N7:N8"/>
    <mergeCell ref="K7:K8"/>
  </mergeCells>
  <phoneticPr fontId="1"/>
  <conditionalFormatting sqref="D47:D48">
    <cfRule type="cellIs" dxfId="1" priority="6" operator="equal">
      <formula>"※ 様式1の合計と不一致。人数を確認してください。"</formula>
    </cfRule>
  </conditionalFormatting>
  <conditionalFormatting sqref="E49:E53">
    <cfRule type="expression" dxfId="0" priority="1">
      <formula>MID(E49,1,1)="？"</formula>
    </cfRule>
  </conditionalFormatting>
  <dataValidations count="4">
    <dataValidation type="list" allowBlank="1" showInputMessage="1" showErrorMessage="1" sqref="C9:C44" xr:uid="{00000000-0002-0000-0300-000000000000}">
      <formula1>$Q$9:$Q$14</formula1>
    </dataValidation>
    <dataValidation type="list" allowBlank="1" showInputMessage="1" showErrorMessage="1" sqref="I9:I44 K9:K44" xr:uid="{00000000-0002-0000-0300-000002000000}">
      <formula1>$T$9:$T$13</formula1>
    </dataValidation>
    <dataValidation type="list" allowBlank="1" showInputMessage="1" showErrorMessage="1" sqref="F9:F44" xr:uid="{00000000-0002-0000-0300-000001000000}">
      <formula1>$S$9:$S$18</formula1>
    </dataValidation>
    <dataValidation type="list" allowBlank="1" showInputMessage="1" showErrorMessage="1" sqref="E9:E44" xr:uid="{00000000-0002-0000-0300-000003000000}">
      <formula1>$R$9:$R$16</formula1>
    </dataValidation>
  </dataValidations>
  <pageMargins left="1.1811023622047245" right="0.19685039370078741" top="0.78740157480314965" bottom="0.39370078740157483" header="0.39370078740157483" footer="0.19685039370078741"/>
  <pageSetup paperSize="8" scale="73" orientation="landscape" horizontalDpi="1200" verticalDpi="12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様式１</vt:lpstr>
      <vt:lpstr>様式２-１</vt:lpstr>
      <vt:lpstr>様式２-２</vt:lpstr>
      <vt:lpstr>様式３</vt:lpstr>
      <vt:lpstr>様式１!Print_Area</vt:lpstr>
      <vt:lpstr>'様式２-１'!Print_Area</vt:lpstr>
      <vt:lpstr>'様式２-２'!Print_Area</vt:lpstr>
      <vt:lpstr>様式３!Print_Area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menteadmin</dc:creator>
  <cp:lastModifiedBy>松崎</cp:lastModifiedBy>
  <cp:lastPrinted>2025-06-13T08:52:12Z</cp:lastPrinted>
  <dcterms:created xsi:type="dcterms:W3CDTF">2017-04-03T05:29:38Z</dcterms:created>
  <dcterms:modified xsi:type="dcterms:W3CDTF">2025-06-13T08:52:15Z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efa4170-0d19-0005-0004-bc88714345d2_Enabled">
    <vt:lpwstr>true</vt:lpwstr>
  </property>
  <property fmtid="{D5CDD505-2E9C-101B-9397-08002B2CF9AE}" pid="3" name="MSIP_Label_defa4170-0d19-0005-0004-bc88714345d2_SetDate">
    <vt:lpwstr>2025-06-02T10:25:00Z</vt:lpwstr>
  </property>
  <property fmtid="{D5CDD505-2E9C-101B-9397-08002B2CF9AE}" pid="4" name="MSIP_Label_defa4170-0d19-0005-0004-bc88714345d2_Method">
    <vt:lpwstr>Standard</vt:lpwstr>
  </property>
  <property fmtid="{D5CDD505-2E9C-101B-9397-08002B2CF9AE}" pid="5" name="MSIP_Label_defa4170-0d19-0005-0004-bc88714345d2_Name">
    <vt:lpwstr>defa4170-0d19-0005-0004-bc88714345d2</vt:lpwstr>
  </property>
  <property fmtid="{D5CDD505-2E9C-101B-9397-08002B2CF9AE}" pid="6" name="MSIP_Label_defa4170-0d19-0005-0004-bc88714345d2_SiteId">
    <vt:lpwstr>b3aceacd-ceff-4204-ad98-1574a3312f69</vt:lpwstr>
  </property>
  <property fmtid="{D5CDD505-2E9C-101B-9397-08002B2CF9AE}" pid="7" name="MSIP_Label_defa4170-0d19-0005-0004-bc88714345d2_ActionId">
    <vt:lpwstr>9fe2ef88-8f0b-442e-91ba-02730be4b4be</vt:lpwstr>
  </property>
  <property fmtid="{D5CDD505-2E9C-101B-9397-08002B2CF9AE}" pid="8" name="MSIP_Label_defa4170-0d19-0005-0004-bc88714345d2_ContentBits">
    <vt:lpwstr>0</vt:lpwstr>
  </property>
</Properties>
</file>